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mcstorage.sharepoint.com/sites/CMC-CedarTreeOffice/Shared Documents/CWA - Common Work Area/Administration/Email Monthly Reports/All Weathers/2025/Real Estate sale requested documents/"/>
    </mc:Choice>
  </mc:AlternateContent>
  <xr:revisionPtr revIDLastSave="0" documentId="8_{C7126050-8534-487B-8494-F1A9C909AFD7}" xr6:coauthVersionLast="47" xr6:coauthVersionMax="47" xr10:uidLastSave="{00000000-0000-0000-0000-000000000000}"/>
  <bookViews>
    <workbookView xWindow="-120" yWindow="-120" windowWidth="29040" windowHeight="15720" activeTab="1" xr2:uid="{D0D52D32-D831-4BC8-B738-B84BD6688281}"/>
  </bookViews>
  <sheets>
    <sheet name="QuickBooks Desktop Export Tips" sheetId="2" r:id="rId1"/>
    <sheet name="Sheet1" sheetId="1" r:id="rId2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Titles" localSheetId="1">Sheet1!$A:$F,Sheet1!$1:$1</definedName>
    <definedName name="QB_COLUMN_2921" localSheetId="1" hidden="1">Sheet1!$G$1</definedName>
    <definedName name="QB_COLUMN_29210" localSheetId="1" hidden="1">Sheet1!$Y$1</definedName>
    <definedName name="QB_COLUMN_29211" localSheetId="1" hidden="1">Sheet1!$AA$1</definedName>
    <definedName name="QB_COLUMN_29212" localSheetId="1" hidden="1">Sheet1!$AC$1</definedName>
    <definedName name="QB_COLUMN_2922" localSheetId="1" hidden="1">Sheet1!$I$1</definedName>
    <definedName name="QB_COLUMN_2923" localSheetId="1" hidden="1">Sheet1!$K$1</definedName>
    <definedName name="QB_COLUMN_2924" localSheetId="1" hidden="1">Sheet1!$M$1</definedName>
    <definedName name="QB_COLUMN_2925" localSheetId="1" hidden="1">Sheet1!$O$1</definedName>
    <definedName name="QB_COLUMN_2926" localSheetId="1" hidden="1">Sheet1!$Q$1</definedName>
    <definedName name="QB_COLUMN_2927" localSheetId="1" hidden="1">Sheet1!$S$1</definedName>
    <definedName name="QB_COLUMN_2928" localSheetId="1" hidden="1">Sheet1!$U$1</definedName>
    <definedName name="QB_COLUMN_2929" localSheetId="1" hidden="1">Sheet1!$W$1</definedName>
    <definedName name="QB_COLUMN_2930" localSheetId="1" hidden="1">Sheet1!$AE$1</definedName>
    <definedName name="QB_DATA_0" localSheetId="1" hidden="1">Sheet1!$4:$4,Sheet1!$5:$5,Sheet1!$6:$6,Sheet1!$7:$7,Sheet1!$8:$8,Sheet1!$9:$9,Sheet1!$12:$12,Sheet1!$16:$16,Sheet1!$17:$17,Sheet1!$18:$18,Sheet1!$19:$19,Sheet1!$20:$20,Sheet1!$21:$21,Sheet1!$23:$23,Sheet1!$24:$24,Sheet1!$27:$27</definedName>
    <definedName name="QB_DATA_1" localSheetId="1" hidden="1">Sheet1!$28:$28,Sheet1!$30:$30,Sheet1!$31:$31,Sheet1!$32:$32,Sheet1!$33:$33,Sheet1!$34:$34,Sheet1!$36:$36,Sheet1!$37:$37,Sheet1!$38:$38,Sheet1!$39:$39,Sheet1!$40:$40,Sheet1!$41:$41,Sheet1!$43:$43,Sheet1!$44:$44,Sheet1!$45:$45,Sheet1!$46:$46</definedName>
    <definedName name="QB_DATA_2" localSheetId="1" hidden="1">Sheet1!$47:$47,Sheet1!$49:$49,Sheet1!$50:$50,Sheet1!$51:$51,Sheet1!$52:$52,Sheet1!$53:$53,Sheet1!$56:$56,Sheet1!$57:$57,Sheet1!$58:$58,Sheet1!$59:$59,Sheet1!$60:$60,Sheet1!$63:$63,Sheet1!$64:$64,Sheet1!$66:$66,Sheet1!$67:$67,Sheet1!$68:$68</definedName>
    <definedName name="QB_DATA_3" localSheetId="1" hidden="1">Sheet1!$69:$69,Sheet1!$70:$70,Sheet1!$71:$71,Sheet1!$72:$72,Sheet1!$77:$77</definedName>
    <definedName name="QB_FORMULA_0" localSheetId="1" hidden="1">Sheet1!$AE$4,Sheet1!$AE$5,Sheet1!$AE$6,Sheet1!$AE$7,Sheet1!$AE$8,Sheet1!$AE$9,Sheet1!$G$10,Sheet1!$I$10,Sheet1!$K$10,Sheet1!$M$10,Sheet1!$O$10,Sheet1!$Q$10,Sheet1!$S$10,Sheet1!$U$10,Sheet1!$W$10,Sheet1!$Y$10</definedName>
    <definedName name="QB_FORMULA_1" localSheetId="1" hidden="1">Sheet1!$AA$10,Sheet1!$AC$10,Sheet1!$AE$10,Sheet1!$AE$12,Sheet1!$G$13,Sheet1!$I$13,Sheet1!$K$13,Sheet1!$M$13,Sheet1!$O$13,Sheet1!$Q$13,Sheet1!$S$13,Sheet1!$U$13,Sheet1!$W$13,Sheet1!$Y$13,Sheet1!$AA$13,Sheet1!$AC$13</definedName>
    <definedName name="QB_FORMULA_10" localSheetId="1" hidden="1">Sheet1!$AC$65,Sheet1!$AE$65,Sheet1!$AE$66,Sheet1!$AE$67,Sheet1!$AE$68,Sheet1!$AE$69,Sheet1!$AE$70,Sheet1!$AE$71,Sheet1!$AE$72,Sheet1!$G$73,Sheet1!$I$73,Sheet1!$K$73,Sheet1!$M$73,Sheet1!$O$73,Sheet1!$Q$73,Sheet1!$S$73</definedName>
    <definedName name="QB_FORMULA_11" localSheetId="1" hidden="1">Sheet1!$U$73,Sheet1!$W$73,Sheet1!$Y$73,Sheet1!$AA$73,Sheet1!$AC$73,Sheet1!$AE$73,Sheet1!$G$74,Sheet1!$I$74,Sheet1!$K$74,Sheet1!$M$74,Sheet1!$O$74,Sheet1!$Q$74,Sheet1!$S$74,Sheet1!$U$74,Sheet1!$W$74,Sheet1!$Y$74</definedName>
    <definedName name="QB_FORMULA_12" localSheetId="1" hidden="1">Sheet1!$AA$74,Sheet1!$AC$74,Sheet1!$AE$74,Sheet1!$AE$77,Sheet1!$G$78,Sheet1!$I$78,Sheet1!$K$78,Sheet1!$M$78,Sheet1!$O$78,Sheet1!$Q$78,Sheet1!$S$78,Sheet1!$U$78,Sheet1!$W$78,Sheet1!$Y$78,Sheet1!$AA$78,Sheet1!$AC$78</definedName>
    <definedName name="QB_FORMULA_13" localSheetId="1" hidden="1">Sheet1!$AE$78,Sheet1!$G$79,Sheet1!$I$79,Sheet1!$K$79,Sheet1!$M$79,Sheet1!$O$79,Sheet1!$Q$79,Sheet1!$S$79,Sheet1!$U$79,Sheet1!$W$79,Sheet1!$Y$79,Sheet1!$AA$79,Sheet1!$AC$79,Sheet1!$AE$79,Sheet1!$G$80,Sheet1!$I$80</definedName>
    <definedName name="QB_FORMULA_14" localSheetId="1" hidden="1">Sheet1!$K$80,Sheet1!$M$80,Sheet1!$O$80,Sheet1!$Q$80,Sheet1!$S$80,Sheet1!$U$80,Sheet1!$W$80,Sheet1!$Y$80,Sheet1!$AA$80,Sheet1!$AC$80,Sheet1!$AE$80</definedName>
    <definedName name="QB_FORMULA_2" localSheetId="1" hidden="1">Sheet1!$AE$13,Sheet1!$G$14,Sheet1!$I$14,Sheet1!$K$14,Sheet1!$M$14,Sheet1!$O$14,Sheet1!$Q$14,Sheet1!$S$14,Sheet1!$U$14,Sheet1!$W$14,Sheet1!$Y$14,Sheet1!$AA$14,Sheet1!$AC$14,Sheet1!$AE$14,Sheet1!$AE$16,Sheet1!$AE$17</definedName>
    <definedName name="QB_FORMULA_3" localSheetId="1" hidden="1">Sheet1!$AE$18,Sheet1!$AE$19,Sheet1!$AE$20,Sheet1!$AE$21,Sheet1!$AE$23,Sheet1!$AE$24,Sheet1!$G$25,Sheet1!$I$25,Sheet1!$K$25,Sheet1!$M$25,Sheet1!$O$25,Sheet1!$Q$25,Sheet1!$S$25,Sheet1!$U$25,Sheet1!$W$25,Sheet1!$Y$25</definedName>
    <definedName name="QB_FORMULA_4" localSheetId="1" hidden="1">Sheet1!$AA$25,Sheet1!$AC$25,Sheet1!$AE$25,Sheet1!$AE$27,Sheet1!$AE$28,Sheet1!$G$29,Sheet1!$I$29,Sheet1!$K$29,Sheet1!$M$29,Sheet1!$O$29,Sheet1!$Q$29,Sheet1!$S$29,Sheet1!$U$29,Sheet1!$W$29,Sheet1!$Y$29,Sheet1!$AA$29</definedName>
    <definedName name="QB_FORMULA_5" localSheetId="1" hidden="1">Sheet1!$AC$29,Sheet1!$AE$29,Sheet1!$AE$30,Sheet1!$AE$31,Sheet1!$AE$32,Sheet1!$AE$33,Sheet1!$AE$34,Sheet1!$AE$36,Sheet1!$AE$37,Sheet1!$AE$38,Sheet1!$AE$39,Sheet1!$AE$40,Sheet1!$AE$41,Sheet1!$G$42,Sheet1!$I$42,Sheet1!$K$42</definedName>
    <definedName name="QB_FORMULA_6" localSheetId="1" hidden="1">Sheet1!$M$42,Sheet1!$O$42,Sheet1!$Q$42,Sheet1!$S$42,Sheet1!$U$42,Sheet1!$W$42,Sheet1!$Y$42,Sheet1!$AA$42,Sheet1!$AC$42,Sheet1!$AE$42,Sheet1!$AE$43,Sheet1!$AE$44,Sheet1!$AE$45,Sheet1!$AE$46,Sheet1!$AE$47,Sheet1!$AE$49</definedName>
    <definedName name="QB_FORMULA_7" localSheetId="1" hidden="1">Sheet1!$AE$50,Sheet1!$AE$51,Sheet1!$AE$52,Sheet1!$AE$53,Sheet1!$G$54,Sheet1!$I$54,Sheet1!$K$54,Sheet1!$M$54,Sheet1!$O$54,Sheet1!$Q$54,Sheet1!$S$54,Sheet1!$U$54,Sheet1!$W$54,Sheet1!$Y$54,Sheet1!$AA$54,Sheet1!$AC$54</definedName>
    <definedName name="QB_FORMULA_8" localSheetId="1" hidden="1">Sheet1!$AE$54,Sheet1!$AE$56,Sheet1!$AE$57,Sheet1!$AE$58,Sheet1!$AE$59,Sheet1!$AE$60,Sheet1!$G$61,Sheet1!$I$61,Sheet1!$K$61,Sheet1!$M$61,Sheet1!$O$61,Sheet1!$Q$61,Sheet1!$S$61,Sheet1!$U$61,Sheet1!$W$61,Sheet1!$Y$61</definedName>
    <definedName name="QB_FORMULA_9" localSheetId="1" hidden="1">Sheet1!$AA$61,Sheet1!$AC$61,Sheet1!$AE$61,Sheet1!$AE$63,Sheet1!$AE$64,Sheet1!$G$65,Sheet1!$I$65,Sheet1!$K$65,Sheet1!$M$65,Sheet1!$O$65,Sheet1!$Q$65,Sheet1!$S$65,Sheet1!$U$65,Sheet1!$W$65,Sheet1!$Y$65,Sheet1!$AA$65</definedName>
    <definedName name="QB_ROW_100250" localSheetId="1" hidden="1">Sheet1!$F$59</definedName>
    <definedName name="QB_ROW_10040" localSheetId="1" hidden="1">Sheet1!$E$35</definedName>
    <definedName name="QB_ROW_10250" localSheetId="1" hidden="1">Sheet1!$F$41</definedName>
    <definedName name="QB_ROW_10340" localSheetId="1" hidden="1">Sheet1!$E$42</definedName>
    <definedName name="QB_ROW_104250" localSheetId="1" hidden="1">Sheet1!$F$63</definedName>
    <definedName name="QB_ROW_105250" localSheetId="1" hidden="1">Sheet1!$F$27</definedName>
    <definedName name="QB_ROW_12240" localSheetId="1" hidden="1">Sheet1!$E$47</definedName>
    <definedName name="QB_ROW_15240" localSheetId="1" hidden="1">Sheet1!$E$43</definedName>
    <definedName name="QB_ROW_16240" localSheetId="1" hidden="1">Sheet1!$E$34</definedName>
    <definedName name="QB_ROW_18040" localSheetId="1" hidden="1">Sheet1!$E$48</definedName>
    <definedName name="QB_ROW_18250" localSheetId="1" hidden="1">Sheet1!$F$53</definedName>
    <definedName name="QB_ROW_18301" localSheetId="1" hidden="1">Sheet1!$A$80</definedName>
    <definedName name="QB_ROW_18340" localSheetId="1" hidden="1">Sheet1!$E$54</definedName>
    <definedName name="QB_ROW_19011" localSheetId="1" hidden="1">Sheet1!$B$2</definedName>
    <definedName name="QB_ROW_19240" localSheetId="1" hidden="1">Sheet1!$E$67</definedName>
    <definedName name="QB_ROW_19311" localSheetId="1" hidden="1">Sheet1!$B$74</definedName>
    <definedName name="QB_ROW_20031" localSheetId="1" hidden="1">Sheet1!$D$3</definedName>
    <definedName name="QB_ROW_20240" localSheetId="1" hidden="1">Sheet1!$E$44</definedName>
    <definedName name="QB_ROW_20331" localSheetId="1" hidden="1">Sheet1!$D$10</definedName>
    <definedName name="QB_ROW_21031" localSheetId="1" hidden="1">Sheet1!$D$15</definedName>
    <definedName name="QB_ROW_21240" localSheetId="1" hidden="1">Sheet1!$E$68</definedName>
    <definedName name="QB_ROW_21331" localSheetId="1" hidden="1">Sheet1!$D$73</definedName>
    <definedName name="QB_ROW_22011" localSheetId="1" hidden="1">Sheet1!$B$75</definedName>
    <definedName name="QB_ROW_22311" localSheetId="1" hidden="1">Sheet1!$B$79</definedName>
    <definedName name="QB_ROW_23021" localSheetId="1" hidden="1">Sheet1!$C$76</definedName>
    <definedName name="QB_ROW_23321" localSheetId="1" hidden="1">Sheet1!$C$78</definedName>
    <definedName name="QB_ROW_31240" localSheetId="1" hidden="1">Sheet1!$E$5</definedName>
    <definedName name="QB_ROW_32240" localSheetId="1" hidden="1">Sheet1!$E$7</definedName>
    <definedName name="QB_ROW_34240" localSheetId="1" hidden="1">Sheet1!$E$8</definedName>
    <definedName name="QB_ROW_36240" localSheetId="1" hidden="1">Sheet1!$E$9</definedName>
    <definedName name="QB_ROW_52240" localSheetId="1" hidden="1">Sheet1!$E$12</definedName>
    <definedName name="QB_ROW_55240" localSheetId="1" hidden="1">Sheet1!$E$16</definedName>
    <definedName name="QB_ROW_56240" localSheetId="1" hidden="1">Sheet1!$E$17</definedName>
    <definedName name="QB_ROW_57240" localSheetId="1" hidden="1">Sheet1!$E$18</definedName>
    <definedName name="QB_ROW_58240" localSheetId="1" hidden="1">Sheet1!$E$19</definedName>
    <definedName name="QB_ROW_59240" localSheetId="1" hidden="1">Sheet1!$E$20</definedName>
    <definedName name="QB_ROW_60240" localSheetId="1" hidden="1">Sheet1!$E$21</definedName>
    <definedName name="QB_ROW_62240" localSheetId="1" hidden="1">Sheet1!$E$32</definedName>
    <definedName name="QB_ROW_6240" localSheetId="1" hidden="1">Sheet1!$E$4</definedName>
    <definedName name="QB_ROW_64240" localSheetId="1" hidden="1">Sheet1!$E$33</definedName>
    <definedName name="QB_ROW_65240" localSheetId="1" hidden="1">Sheet1!$E$46</definedName>
    <definedName name="QB_ROW_67040" localSheetId="1" hidden="1">Sheet1!$E$55</definedName>
    <definedName name="QB_ROW_67250" localSheetId="1" hidden="1">Sheet1!$F$60</definedName>
    <definedName name="QB_ROW_67340" localSheetId="1" hidden="1">Sheet1!$E$61</definedName>
    <definedName name="QB_ROW_68040" localSheetId="1" hidden="1">Sheet1!$E$62</definedName>
    <definedName name="QB_ROW_68250" localSheetId="1" hidden="1">Sheet1!$F$64</definedName>
    <definedName name="QB_ROW_68340" localSheetId="1" hidden="1">Sheet1!$E$65</definedName>
    <definedName name="QB_ROW_70240" localSheetId="1" hidden="1">Sheet1!$E$66</definedName>
    <definedName name="QB_ROW_7040" localSheetId="1" hidden="1">Sheet1!$E$22</definedName>
    <definedName name="QB_ROW_71240" localSheetId="1" hidden="1">Sheet1!$E$69</definedName>
    <definedName name="QB_ROW_72240" localSheetId="1" hidden="1">Sheet1!$E$70</definedName>
    <definedName name="QB_ROW_7250" localSheetId="1" hidden="1">Sheet1!$F$24</definedName>
    <definedName name="QB_ROW_73240" localSheetId="1" hidden="1">Sheet1!$E$71</definedName>
    <definedName name="QB_ROW_7340" localSheetId="1" hidden="1">Sheet1!$E$25</definedName>
    <definedName name="QB_ROW_74240" localSheetId="1" hidden="1">Sheet1!$E$72</definedName>
    <definedName name="QB_ROW_77230" localSheetId="1" hidden="1">Sheet1!$D$77</definedName>
    <definedName name="QB_ROW_78040" localSheetId="1" hidden="1">Sheet1!$E$26</definedName>
    <definedName name="QB_ROW_78250" localSheetId="1" hidden="1">Sheet1!$F$28</definedName>
    <definedName name="QB_ROW_78340" localSheetId="1" hidden="1">Sheet1!$E$29</definedName>
    <definedName name="QB_ROW_80240" localSheetId="1" hidden="1">Sheet1!$E$6</definedName>
    <definedName name="QB_ROW_81240" localSheetId="1" hidden="1">Sheet1!$E$45</definedName>
    <definedName name="QB_ROW_82240" localSheetId="1" hidden="1">Sheet1!$E$30</definedName>
    <definedName name="QB_ROW_83240" localSheetId="1" hidden="1">Sheet1!$E$31</definedName>
    <definedName name="QB_ROW_84250" localSheetId="1" hidden="1">Sheet1!$F$23</definedName>
    <definedName name="QB_ROW_85250" localSheetId="1" hidden="1">Sheet1!$F$36</definedName>
    <definedName name="QB_ROW_86321" localSheetId="1" hidden="1">Sheet1!$C$14</definedName>
    <definedName name="QB_ROW_87031" localSheetId="1" hidden="1">Sheet1!$D$11</definedName>
    <definedName name="QB_ROW_87250" localSheetId="1" hidden="1">Sheet1!$F$37</definedName>
    <definedName name="QB_ROW_87331" localSheetId="1" hidden="1">Sheet1!$D$13</definedName>
    <definedName name="QB_ROW_88250" localSheetId="1" hidden="1">Sheet1!$F$38</definedName>
    <definedName name="QB_ROW_89250" localSheetId="1" hidden="1">Sheet1!$F$39</definedName>
    <definedName name="QB_ROW_90250" localSheetId="1" hidden="1">Sheet1!$F$40</definedName>
    <definedName name="QB_ROW_92250" localSheetId="1" hidden="1">Sheet1!$F$49</definedName>
    <definedName name="QB_ROW_93250" localSheetId="1" hidden="1">Sheet1!$F$50</definedName>
    <definedName name="QB_ROW_94250" localSheetId="1" hidden="1">Sheet1!$F$51</definedName>
    <definedName name="QB_ROW_95250" localSheetId="1" hidden="1">Sheet1!$F$52</definedName>
    <definedName name="QB_ROW_97250" localSheetId="1" hidden="1">Sheet1!$F$56</definedName>
    <definedName name="QB_ROW_98250" localSheetId="1" hidden="1">Sheet1!$F$57</definedName>
    <definedName name="QB_ROW_99250" localSheetId="1" hidden="1">Sheet1!$F$58</definedName>
    <definedName name="QBCANSUPPORTUPDATE" localSheetId="1">TRUE</definedName>
    <definedName name="QBCOMPANYFILENAME" localSheetId="1">"V:\QuickBooks\All Weathers Storage.qbw"</definedName>
    <definedName name="QBENDDATE" localSheetId="1">20241231</definedName>
    <definedName name="QBHEADERSONSCREEN" localSheetId="1">FALSE</definedName>
    <definedName name="QBMETADATASIZE" localSheetId="1">5924</definedName>
    <definedName name="QBPRESERVECOLOR" localSheetId="1">TRUE</definedName>
    <definedName name="QBPRESERVEFONT" localSheetId="1">TRUE</definedName>
    <definedName name="QBPRESERVEROWHEIGHT" localSheetId="1">TRUE</definedName>
    <definedName name="QBPRESERVESPACE" localSheetId="1">TRUE</definedName>
    <definedName name="QBREPORTCOLAXIS" localSheetId="1">6</definedName>
    <definedName name="QBREPORTCOMPANYID" localSheetId="1">"ab435c3eafd64b6eae50a427334bb11d"</definedName>
    <definedName name="QBREPORTCOMPARECOL_ANNUALBUDGET" localSheetId="1">FALSE</definedName>
    <definedName name="QBREPORTCOMPARECOL_AVGCOGS" localSheetId="1">FALSE</definedName>
    <definedName name="QBREPORTCOMPARECOL_AVGPRICE" localSheetId="1">FALSE</definedName>
    <definedName name="QBREPORTCOMPARECOL_BUDDIFF" localSheetId="1">FALSE</definedName>
    <definedName name="QBREPORTCOMPARECOL_BUDGET" localSheetId="1">FALSE</definedName>
    <definedName name="QBREPORTCOMPARECOL_BUDPCT" localSheetId="1">FALSE</definedName>
    <definedName name="QBREPORTCOMPARECOL_COGS" localSheetId="1">FALSE</definedName>
    <definedName name="QBREPORTCOMPARECOL_EXCLUDEAMOUNT" localSheetId="1">FALSE</definedName>
    <definedName name="QBREPORTCOMPARECOL_EXCLUDECURPERIOD" localSheetId="1">FALSE</definedName>
    <definedName name="QBREPORTCOMPARECOL_FORECAST" localSheetId="1">FALSE</definedName>
    <definedName name="QBREPORTCOMPARECOL_GROSSMARGIN" localSheetId="1">FALSE</definedName>
    <definedName name="QBREPORTCOMPARECOL_GROSSMARGINPCT" localSheetId="1">FALSE</definedName>
    <definedName name="QBREPORTCOMPARECOL_HOURS" localSheetId="1">FALSE</definedName>
    <definedName name="QBREPORTCOMPARECOL_PCTCOL" localSheetId="1">FALSE</definedName>
    <definedName name="QBREPORTCOMPARECOL_PCTEXPENSE" localSheetId="1">FALSE</definedName>
    <definedName name="QBREPORTCOMPARECOL_PCTINCOME" localSheetId="1">FALSE</definedName>
    <definedName name="QBREPORTCOMPARECOL_PCTOFSALES" localSheetId="1">FALSE</definedName>
    <definedName name="QBREPORTCOMPARECOL_PCTROW" localSheetId="1">FALSE</definedName>
    <definedName name="QBREPORTCOMPARECOL_PPDIFF" localSheetId="1">FALSE</definedName>
    <definedName name="QBREPORTCOMPARECOL_PPPCT" localSheetId="1">FALSE</definedName>
    <definedName name="QBREPORTCOMPARECOL_PREVPERIOD" localSheetId="1">FALSE</definedName>
    <definedName name="QBREPORTCOMPARECOL_PREVYEAR" localSheetId="1">FALSE</definedName>
    <definedName name="QBREPORTCOMPARECOL_PYDIFF" localSheetId="1">FALSE</definedName>
    <definedName name="QBREPORTCOMPARECOL_PYPCT" localSheetId="1">FALSE</definedName>
    <definedName name="QBREPORTCOMPARECOL_QTY" localSheetId="1">FALSE</definedName>
    <definedName name="QBREPORTCOMPARECOL_RATE" localSheetId="1">FALSE</definedName>
    <definedName name="QBREPORTCOMPARECOL_TRIPBILLEDMILES" localSheetId="1">FALSE</definedName>
    <definedName name="QBREPORTCOMPARECOL_TRIPBILLINGAMOUNT" localSheetId="1">FALSE</definedName>
    <definedName name="QBREPORTCOMPARECOL_TRIPMILES" localSheetId="1">FALSE</definedName>
    <definedName name="QBREPORTCOMPARECOL_TRIPNOTBILLABLEMILES" localSheetId="1">FALSE</definedName>
    <definedName name="QBREPORTCOMPARECOL_TRIPTAXDEDUCTIBLEAMOUNT" localSheetId="1">FALSE</definedName>
    <definedName name="QBREPORTCOMPARECOL_TRIPUNBILLEDMILES" localSheetId="1">FALSE</definedName>
    <definedName name="QBREPORTCOMPARECOL_YTD" localSheetId="1">FALSE</definedName>
    <definedName name="QBREPORTCOMPARECOL_YTDBUDGET" localSheetId="1">FALSE</definedName>
    <definedName name="QBREPORTCOMPARECOL_YTDPCT" localSheetId="1">FALSE</definedName>
    <definedName name="QBREPORTROWAXIS" localSheetId="1">11</definedName>
    <definedName name="QBREPORTSUBCOLAXIS" localSheetId="1">0</definedName>
    <definedName name="QBREPORTTYPE" localSheetId="1">0</definedName>
    <definedName name="QBROWHEADERS" localSheetId="1">6</definedName>
    <definedName name="QBSTARTDATE" localSheetId="1">20240101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80" i="1" l="1"/>
  <c r="AC80" i="1"/>
  <c r="AA80" i="1"/>
  <c r="Y80" i="1"/>
  <c r="W80" i="1"/>
  <c r="U80" i="1"/>
  <c r="S80" i="1"/>
  <c r="Q80" i="1"/>
  <c r="O80" i="1"/>
  <c r="M80" i="1"/>
  <c r="K80" i="1"/>
  <c r="I80" i="1"/>
  <c r="G80" i="1"/>
  <c r="AE79" i="1"/>
  <c r="AC79" i="1"/>
  <c r="AA79" i="1"/>
  <c r="Y79" i="1"/>
  <c r="W79" i="1"/>
  <c r="U79" i="1"/>
  <c r="S79" i="1"/>
  <c r="Q79" i="1"/>
  <c r="O79" i="1"/>
  <c r="M79" i="1"/>
  <c r="K79" i="1"/>
  <c r="I79" i="1"/>
  <c r="G79" i="1"/>
  <c r="AE78" i="1"/>
  <c r="AC78" i="1"/>
  <c r="AA78" i="1"/>
  <c r="Y78" i="1"/>
  <c r="W78" i="1"/>
  <c r="U78" i="1"/>
  <c r="S78" i="1"/>
  <c r="Q78" i="1"/>
  <c r="O78" i="1"/>
  <c r="M78" i="1"/>
  <c r="K78" i="1"/>
  <c r="I78" i="1"/>
  <c r="G78" i="1"/>
  <c r="AE77" i="1"/>
  <c r="AE74" i="1"/>
  <c r="AC74" i="1"/>
  <c r="AA74" i="1"/>
  <c r="Y74" i="1"/>
  <c r="W74" i="1"/>
  <c r="U74" i="1"/>
  <c r="S74" i="1"/>
  <c r="Q74" i="1"/>
  <c r="O74" i="1"/>
  <c r="M74" i="1"/>
  <c r="K74" i="1"/>
  <c r="I74" i="1"/>
  <c r="G74" i="1"/>
  <c r="AE73" i="1"/>
  <c r="AC73" i="1"/>
  <c r="AA73" i="1"/>
  <c r="Y73" i="1"/>
  <c r="W73" i="1"/>
  <c r="U73" i="1"/>
  <c r="S73" i="1"/>
  <c r="Q73" i="1"/>
  <c r="O73" i="1"/>
  <c r="M73" i="1"/>
  <c r="K73" i="1"/>
  <c r="I73" i="1"/>
  <c r="G73" i="1"/>
  <c r="AE72" i="1"/>
  <c r="AE71" i="1"/>
  <c r="AE70" i="1"/>
  <c r="AE69" i="1"/>
  <c r="AE68" i="1"/>
  <c r="AE67" i="1"/>
  <c r="AE66" i="1"/>
  <c r="AE65" i="1"/>
  <c r="AC65" i="1"/>
  <c r="AA65" i="1"/>
  <c r="Y65" i="1"/>
  <c r="W65" i="1"/>
  <c r="U65" i="1"/>
  <c r="S65" i="1"/>
  <c r="Q65" i="1"/>
  <c r="O65" i="1"/>
  <c r="M65" i="1"/>
  <c r="K65" i="1"/>
  <c r="I65" i="1"/>
  <c r="G65" i="1"/>
  <c r="AE64" i="1"/>
  <c r="AE63" i="1"/>
  <c r="AE61" i="1"/>
  <c r="AC61" i="1"/>
  <c r="AA61" i="1"/>
  <c r="Y61" i="1"/>
  <c r="W61" i="1"/>
  <c r="U61" i="1"/>
  <c r="S61" i="1"/>
  <c r="Q61" i="1"/>
  <c r="O61" i="1"/>
  <c r="M61" i="1"/>
  <c r="K61" i="1"/>
  <c r="I61" i="1"/>
  <c r="G61" i="1"/>
  <c r="AE60" i="1"/>
  <c r="AE59" i="1"/>
  <c r="AE58" i="1"/>
  <c r="AE57" i="1"/>
  <c r="AE56" i="1"/>
  <c r="AE54" i="1"/>
  <c r="AC54" i="1"/>
  <c r="AA54" i="1"/>
  <c r="Y54" i="1"/>
  <c r="W54" i="1"/>
  <c r="U54" i="1"/>
  <c r="S54" i="1"/>
  <c r="Q54" i="1"/>
  <c r="O54" i="1"/>
  <c r="M54" i="1"/>
  <c r="K54" i="1"/>
  <c r="I54" i="1"/>
  <c r="G54" i="1"/>
  <c r="AE53" i="1"/>
  <c r="AE52" i="1"/>
  <c r="AE51" i="1"/>
  <c r="AE50" i="1"/>
  <c r="AE49" i="1"/>
  <c r="AE47" i="1"/>
  <c r="AE46" i="1"/>
  <c r="AE45" i="1"/>
  <c r="AE44" i="1"/>
  <c r="AE43" i="1"/>
  <c r="AE42" i="1"/>
  <c r="AC42" i="1"/>
  <c r="AA42" i="1"/>
  <c r="Y42" i="1"/>
  <c r="W42" i="1"/>
  <c r="U42" i="1"/>
  <c r="S42" i="1"/>
  <c r="Q42" i="1"/>
  <c r="O42" i="1"/>
  <c r="M42" i="1"/>
  <c r="K42" i="1"/>
  <c r="I42" i="1"/>
  <c r="G42" i="1"/>
  <c r="AE41" i="1"/>
  <c r="AE40" i="1"/>
  <c r="AE39" i="1"/>
  <c r="AE38" i="1"/>
  <c r="AE37" i="1"/>
  <c r="AE36" i="1"/>
  <c r="AE34" i="1"/>
  <c r="AE33" i="1"/>
  <c r="AE32" i="1"/>
  <c r="AE31" i="1"/>
  <c r="AE30" i="1"/>
  <c r="AE29" i="1"/>
  <c r="AC29" i="1"/>
  <c r="AA29" i="1"/>
  <c r="Y29" i="1"/>
  <c r="W29" i="1"/>
  <c r="U29" i="1"/>
  <c r="S29" i="1"/>
  <c r="Q29" i="1"/>
  <c r="O29" i="1"/>
  <c r="M29" i="1"/>
  <c r="K29" i="1"/>
  <c r="I29" i="1"/>
  <c r="G29" i="1"/>
  <c r="AE28" i="1"/>
  <c r="AE27" i="1"/>
  <c r="AE25" i="1"/>
  <c r="AC25" i="1"/>
  <c r="AA25" i="1"/>
  <c r="Y25" i="1"/>
  <c r="W25" i="1"/>
  <c r="U25" i="1"/>
  <c r="S25" i="1"/>
  <c r="Q25" i="1"/>
  <c r="O25" i="1"/>
  <c r="M25" i="1"/>
  <c r="K25" i="1"/>
  <c r="I25" i="1"/>
  <c r="G25" i="1"/>
  <c r="AE24" i="1"/>
  <c r="AE23" i="1"/>
  <c r="AE21" i="1"/>
  <c r="AE20" i="1"/>
  <c r="AE19" i="1"/>
  <c r="AE18" i="1"/>
  <c r="AE17" i="1"/>
  <c r="AE16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AE13" i="1"/>
  <c r="AC13" i="1"/>
  <c r="AA13" i="1"/>
  <c r="Y13" i="1"/>
  <c r="W13" i="1"/>
  <c r="U13" i="1"/>
  <c r="S13" i="1"/>
  <c r="Q13" i="1"/>
  <c r="O13" i="1"/>
  <c r="M13" i="1"/>
  <c r="K13" i="1"/>
  <c r="I13" i="1"/>
  <c r="G13" i="1"/>
  <c r="AE12" i="1"/>
  <c r="AE10" i="1"/>
  <c r="AC10" i="1"/>
  <c r="AA10" i="1"/>
  <c r="Y10" i="1"/>
  <c r="W10" i="1"/>
  <c r="U10" i="1"/>
  <c r="S10" i="1"/>
  <c r="Q10" i="1"/>
  <c r="O10" i="1"/>
  <c r="M10" i="1"/>
  <c r="K10" i="1"/>
  <c r="I10" i="1"/>
  <c r="G10" i="1"/>
  <c r="AE9" i="1"/>
  <c r="AE8" i="1"/>
  <c r="AE7" i="1"/>
  <c r="AE6" i="1"/>
  <c r="AE5" i="1"/>
  <c r="AE4" i="1"/>
</calcChain>
</file>

<file path=xl/sharedStrings.xml><?xml version="1.0" encoding="utf-8"?>
<sst xmlns="http://schemas.openxmlformats.org/spreadsheetml/2006/main" count="92" uniqueCount="92">
  <si>
    <t>Jan 24</t>
  </si>
  <si>
    <t>Feb 24</t>
  </si>
  <si>
    <t>Mar 24</t>
  </si>
  <si>
    <t>Apr 24</t>
  </si>
  <si>
    <t>May 24</t>
  </si>
  <si>
    <t>Jun 24</t>
  </si>
  <si>
    <t>Jul 24</t>
  </si>
  <si>
    <t>Aug 24</t>
  </si>
  <si>
    <t>Sep 24</t>
  </si>
  <si>
    <t>Oct 24</t>
  </si>
  <si>
    <t>Nov 24</t>
  </si>
  <si>
    <t>Dec 24</t>
  </si>
  <si>
    <t>TOTAL</t>
  </si>
  <si>
    <t>Ordinary Income/Expense</t>
  </si>
  <si>
    <t>Income</t>
  </si>
  <si>
    <t>415 Storage Income</t>
  </si>
  <si>
    <t>416 Merchandise Sales</t>
  </si>
  <si>
    <t>418 Truck Income</t>
  </si>
  <si>
    <t>419 Tenant Insurance Income</t>
  </si>
  <si>
    <t>421 Late Fees</t>
  </si>
  <si>
    <t>490 Rent Refund</t>
  </si>
  <si>
    <t>Total Income</t>
  </si>
  <si>
    <t>Cost of Goods Sold</t>
  </si>
  <si>
    <t>512 Cost of Merchandise</t>
  </si>
  <si>
    <t>Total COGS</t>
  </si>
  <si>
    <t>Gross Profit</t>
  </si>
  <si>
    <t>Expense</t>
  </si>
  <si>
    <t>601 Wages</t>
  </si>
  <si>
    <t>602 Payroll Taxes</t>
  </si>
  <si>
    <t>603 Employee Benefits</t>
  </si>
  <si>
    <t>604 Workman's Comp</t>
  </si>
  <si>
    <t>607 OR Saves Retirement</t>
  </si>
  <si>
    <t>614 Mileage Reimbursement</t>
  </si>
  <si>
    <t>622 Advertising</t>
  </si>
  <si>
    <t>622-1 Local Advertising</t>
  </si>
  <si>
    <t>622 Advertising - Other</t>
  </si>
  <si>
    <t>Total 622 Advertising</t>
  </si>
  <si>
    <t>623 Promotions</t>
  </si>
  <si>
    <t>623-1 Skilcheck Bonus</t>
  </si>
  <si>
    <t>623 Promotions - Other</t>
  </si>
  <si>
    <t>Total 623 Promotions</t>
  </si>
  <si>
    <t>625 Tenant Insurance Commission</t>
  </si>
  <si>
    <t>626 Merchandise Commissions</t>
  </si>
  <si>
    <t>630 Legal</t>
  </si>
  <si>
    <t>632 Management Services</t>
  </si>
  <si>
    <t>633 Professional Fees</t>
  </si>
  <si>
    <t>650 Office Expenses</t>
  </si>
  <si>
    <t>650-1 Tech Support</t>
  </si>
  <si>
    <t>650-3 Water</t>
  </si>
  <si>
    <t>650-4 Want Ads</t>
  </si>
  <si>
    <t>650-5 Uniforms</t>
  </si>
  <si>
    <t>650-6 Auction Advertising</t>
  </si>
  <si>
    <t>650 Office Expenses - Other</t>
  </si>
  <si>
    <t>Total 650 Office Expenses</t>
  </si>
  <si>
    <t>651 Postage</t>
  </si>
  <si>
    <t>652 License, Due &amp; Subscrip.</t>
  </si>
  <si>
    <t>654 Truck Rental Commissions</t>
  </si>
  <si>
    <t>656 Miscellaneous Expenses</t>
  </si>
  <si>
    <t>661 Insurance Expense</t>
  </si>
  <si>
    <t>670 Building Repair Maintenance</t>
  </si>
  <si>
    <t>670-2 Signage</t>
  </si>
  <si>
    <t>670-4 Golf Cart</t>
  </si>
  <si>
    <t>670-5 HVAC</t>
  </si>
  <si>
    <t>670-6 Tools &amp; Equipment</t>
  </si>
  <si>
    <t>670 Building Repair Maintenance - Other</t>
  </si>
  <si>
    <t>Total 670 Building Repair Maintenance</t>
  </si>
  <si>
    <t>671 Security</t>
  </si>
  <si>
    <t>671-1 Gate</t>
  </si>
  <si>
    <t>671-2 Security Systems</t>
  </si>
  <si>
    <t>671-3 Fencing</t>
  </si>
  <si>
    <t>671-4 Hydrants &amp; Extinguishers</t>
  </si>
  <si>
    <t>671 Security - Other</t>
  </si>
  <si>
    <t>Total 671 Security</t>
  </si>
  <si>
    <t>672 Grounds Maintenance</t>
  </si>
  <si>
    <t>672-3 Landscaping</t>
  </si>
  <si>
    <t>672 Grounds Maintenance - Other</t>
  </si>
  <si>
    <t>Total 672 Grounds Maintenance</t>
  </si>
  <si>
    <t>676 Credit Card Charges</t>
  </si>
  <si>
    <t>685 Telephone &amp; Internet Exp</t>
  </si>
  <si>
    <t>690 Gas Service</t>
  </si>
  <si>
    <t>691 Electric</t>
  </si>
  <si>
    <t>692 Water</t>
  </si>
  <si>
    <t>693 Garbage</t>
  </si>
  <si>
    <t>695 Sewer</t>
  </si>
  <si>
    <t>Total Expense</t>
  </si>
  <si>
    <t>Net Ordinary Income</t>
  </si>
  <si>
    <t>Other Income/Expense</t>
  </si>
  <si>
    <t>Other Income</t>
  </si>
  <si>
    <t>701 Interest Income</t>
  </si>
  <si>
    <t>Total Other Income</t>
  </si>
  <si>
    <t>Net Other Income</t>
  </si>
  <si>
    <t>Net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</si>
</sst>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6" x14ac:knownFonts="1">
    <font>
      <sz val="11"/>
      <color theme="1"/>
      <name val="Calibri"/>
      <family val="2"/>
      <scheme val="minor"/>
    </font>
    <font>
      <b/>
      <sz val="8"/>
      <color rgb="FF323232"/>
      <name val="Arial"/>
      <family val="2"/>
    </font>
    <font>
      <sz val="8"/>
      <color rgb="FF323232"/>
      <name val="Arial"/>
      <family val="2"/>
    </font>
    <font>
      <sz val="10"/>
      <name val="Arial"/>
    </font>
    <font>
      <sz val="11"/>
      <color rgb="FF000000"/>
      <name val="Calibri"/>
      <family val="2"/>
    </font>
    <font>
      <sz val="11"/>
      <color rgb="FF333333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49" fontId="2" fillId="0" borderId="0" xfId="0" applyNumberFormat="1" applyFont="1"/>
    <xf numFmtId="164" fontId="2" fillId="0" borderId="2" xfId="0" applyNumberFormat="1" applyFont="1" applyBorder="1"/>
    <xf numFmtId="164" fontId="2" fillId="0" borderId="0" xfId="0" applyNumberFormat="1" applyFont="1" applyBorder="1"/>
    <xf numFmtId="164" fontId="2" fillId="0" borderId="3" xfId="0" applyNumberFormat="1" applyFont="1" applyBorder="1"/>
    <xf numFmtId="164" fontId="2" fillId="0" borderId="4" xfId="0" applyNumberFormat="1" applyFont="1" applyBorder="1"/>
    <xf numFmtId="164" fontId="1" fillId="0" borderId="5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NumberFormat="1" applyFont="1"/>
    <xf numFmtId="0" fontId="0" fillId="0" borderId="0" xfId="0" applyNumberFormat="1"/>
    <xf numFmtId="0" fontId="4" fillId="0" borderId="0" xfId="1" applyFont="1"/>
    <xf numFmtId="0" fontId="5" fillId="0" borderId="0" xfId="1" applyFont="1"/>
  </cellXfs>
  <cellStyles count="2">
    <cellStyle name="Normal" xfId="0" builtinId="0"/>
    <cellStyle name="Normal 2" xfId="1" xr:uid="{1FEBC801-0AC7-4A6F-9E42-A5433F5D74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885825</xdr:colOff>
      <xdr:row>30</xdr:row>
      <xdr:rowOff>66675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B03EEB9E-5818-400A-9F4A-DB42B73B48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11075" cy="6381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A991142B-D188-58D6-F16E-AB627A25DD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4</xdr:col>
          <xdr:colOff>114300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ACA507DE-D3BA-C1F2-094E-CDF252E0F5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D8FBA-25B7-4208-ACB2-03AF202C718F}">
  <dimension ref="B1:C40"/>
  <sheetViews>
    <sheetView showGridLines="0" zoomScale="84" zoomScaleNormal="84" workbookViewId="0"/>
  </sheetViews>
  <sheetFormatPr defaultColWidth="8.85546875" defaultRowHeight="15" x14ac:dyDescent="0.25"/>
  <cols>
    <col min="1" max="1" width="3" style="16" customWidth="1"/>
    <col min="2" max="2" width="4.140625" style="16" customWidth="1"/>
    <col min="3" max="3" width="54" style="16" customWidth="1"/>
    <col min="4" max="4" width="3.7109375" style="16" customWidth="1"/>
    <col min="5" max="5" width="90.28515625" style="16" customWidth="1"/>
    <col min="6" max="7" width="8.85546875" style="16"/>
    <col min="8" max="8" width="15.42578125" style="16" customWidth="1"/>
    <col min="9" max="9" width="5.140625" style="16" customWidth="1"/>
    <col min="10" max="11" width="8.85546875" style="16"/>
    <col min="12" max="12" width="3" style="16" customWidth="1"/>
    <col min="13" max="15" width="8.85546875" style="16"/>
    <col min="16" max="16" width="7" style="16" customWidth="1"/>
    <col min="17" max="256" width="8.85546875" style="16"/>
    <col min="257" max="257" width="3" style="16" customWidth="1"/>
    <col min="258" max="258" width="4.140625" style="16" customWidth="1"/>
    <col min="259" max="259" width="54" style="16" customWidth="1"/>
    <col min="260" max="260" width="3.7109375" style="16" customWidth="1"/>
    <col min="261" max="261" width="90.28515625" style="16" customWidth="1"/>
    <col min="262" max="263" width="8.85546875" style="16"/>
    <col min="264" max="264" width="15.42578125" style="16" customWidth="1"/>
    <col min="265" max="265" width="5.140625" style="16" customWidth="1"/>
    <col min="266" max="267" width="8.85546875" style="16"/>
    <col min="268" max="268" width="3" style="16" customWidth="1"/>
    <col min="269" max="271" width="8.85546875" style="16"/>
    <col min="272" max="272" width="7" style="16" customWidth="1"/>
    <col min="273" max="512" width="8.85546875" style="16"/>
    <col min="513" max="513" width="3" style="16" customWidth="1"/>
    <col min="514" max="514" width="4.140625" style="16" customWidth="1"/>
    <col min="515" max="515" width="54" style="16" customWidth="1"/>
    <col min="516" max="516" width="3.7109375" style="16" customWidth="1"/>
    <col min="517" max="517" width="90.28515625" style="16" customWidth="1"/>
    <col min="518" max="519" width="8.85546875" style="16"/>
    <col min="520" max="520" width="15.42578125" style="16" customWidth="1"/>
    <col min="521" max="521" width="5.140625" style="16" customWidth="1"/>
    <col min="522" max="523" width="8.85546875" style="16"/>
    <col min="524" max="524" width="3" style="16" customWidth="1"/>
    <col min="525" max="527" width="8.85546875" style="16"/>
    <col min="528" max="528" width="7" style="16" customWidth="1"/>
    <col min="529" max="768" width="8.85546875" style="16"/>
    <col min="769" max="769" width="3" style="16" customWidth="1"/>
    <col min="770" max="770" width="4.140625" style="16" customWidth="1"/>
    <col min="771" max="771" width="54" style="16" customWidth="1"/>
    <col min="772" max="772" width="3.7109375" style="16" customWidth="1"/>
    <col min="773" max="773" width="90.28515625" style="16" customWidth="1"/>
    <col min="774" max="775" width="8.85546875" style="16"/>
    <col min="776" max="776" width="15.42578125" style="16" customWidth="1"/>
    <col min="777" max="777" width="5.140625" style="16" customWidth="1"/>
    <col min="778" max="779" width="8.85546875" style="16"/>
    <col min="780" max="780" width="3" style="16" customWidth="1"/>
    <col min="781" max="783" width="8.85546875" style="16"/>
    <col min="784" max="784" width="7" style="16" customWidth="1"/>
    <col min="785" max="1024" width="8.85546875" style="16"/>
    <col min="1025" max="1025" width="3" style="16" customWidth="1"/>
    <col min="1026" max="1026" width="4.140625" style="16" customWidth="1"/>
    <col min="1027" max="1027" width="54" style="16" customWidth="1"/>
    <col min="1028" max="1028" width="3.7109375" style="16" customWidth="1"/>
    <col min="1029" max="1029" width="90.28515625" style="16" customWidth="1"/>
    <col min="1030" max="1031" width="8.85546875" style="16"/>
    <col min="1032" max="1032" width="15.42578125" style="16" customWidth="1"/>
    <col min="1033" max="1033" width="5.140625" style="16" customWidth="1"/>
    <col min="1034" max="1035" width="8.85546875" style="16"/>
    <col min="1036" max="1036" width="3" style="16" customWidth="1"/>
    <col min="1037" max="1039" width="8.85546875" style="16"/>
    <col min="1040" max="1040" width="7" style="16" customWidth="1"/>
    <col min="1041" max="1280" width="8.85546875" style="16"/>
    <col min="1281" max="1281" width="3" style="16" customWidth="1"/>
    <col min="1282" max="1282" width="4.140625" style="16" customWidth="1"/>
    <col min="1283" max="1283" width="54" style="16" customWidth="1"/>
    <col min="1284" max="1284" width="3.7109375" style="16" customWidth="1"/>
    <col min="1285" max="1285" width="90.28515625" style="16" customWidth="1"/>
    <col min="1286" max="1287" width="8.85546875" style="16"/>
    <col min="1288" max="1288" width="15.42578125" style="16" customWidth="1"/>
    <col min="1289" max="1289" width="5.140625" style="16" customWidth="1"/>
    <col min="1290" max="1291" width="8.85546875" style="16"/>
    <col min="1292" max="1292" width="3" style="16" customWidth="1"/>
    <col min="1293" max="1295" width="8.85546875" style="16"/>
    <col min="1296" max="1296" width="7" style="16" customWidth="1"/>
    <col min="1297" max="1536" width="8.85546875" style="16"/>
    <col min="1537" max="1537" width="3" style="16" customWidth="1"/>
    <col min="1538" max="1538" width="4.140625" style="16" customWidth="1"/>
    <col min="1539" max="1539" width="54" style="16" customWidth="1"/>
    <col min="1540" max="1540" width="3.7109375" style="16" customWidth="1"/>
    <col min="1541" max="1541" width="90.28515625" style="16" customWidth="1"/>
    <col min="1542" max="1543" width="8.85546875" style="16"/>
    <col min="1544" max="1544" width="15.42578125" style="16" customWidth="1"/>
    <col min="1545" max="1545" width="5.140625" style="16" customWidth="1"/>
    <col min="1546" max="1547" width="8.85546875" style="16"/>
    <col min="1548" max="1548" width="3" style="16" customWidth="1"/>
    <col min="1549" max="1551" width="8.85546875" style="16"/>
    <col min="1552" max="1552" width="7" style="16" customWidth="1"/>
    <col min="1553" max="1792" width="8.85546875" style="16"/>
    <col min="1793" max="1793" width="3" style="16" customWidth="1"/>
    <col min="1794" max="1794" width="4.140625" style="16" customWidth="1"/>
    <col min="1795" max="1795" width="54" style="16" customWidth="1"/>
    <col min="1796" max="1796" width="3.7109375" style="16" customWidth="1"/>
    <col min="1797" max="1797" width="90.28515625" style="16" customWidth="1"/>
    <col min="1798" max="1799" width="8.85546875" style="16"/>
    <col min="1800" max="1800" width="15.42578125" style="16" customWidth="1"/>
    <col min="1801" max="1801" width="5.140625" style="16" customWidth="1"/>
    <col min="1802" max="1803" width="8.85546875" style="16"/>
    <col min="1804" max="1804" width="3" style="16" customWidth="1"/>
    <col min="1805" max="1807" width="8.85546875" style="16"/>
    <col min="1808" max="1808" width="7" style="16" customWidth="1"/>
    <col min="1809" max="2048" width="8.85546875" style="16"/>
    <col min="2049" max="2049" width="3" style="16" customWidth="1"/>
    <col min="2050" max="2050" width="4.140625" style="16" customWidth="1"/>
    <col min="2051" max="2051" width="54" style="16" customWidth="1"/>
    <col min="2052" max="2052" width="3.7109375" style="16" customWidth="1"/>
    <col min="2053" max="2053" width="90.28515625" style="16" customWidth="1"/>
    <col min="2054" max="2055" width="8.85546875" style="16"/>
    <col min="2056" max="2056" width="15.42578125" style="16" customWidth="1"/>
    <col min="2057" max="2057" width="5.140625" style="16" customWidth="1"/>
    <col min="2058" max="2059" width="8.85546875" style="16"/>
    <col min="2060" max="2060" width="3" style="16" customWidth="1"/>
    <col min="2061" max="2063" width="8.85546875" style="16"/>
    <col min="2064" max="2064" width="7" style="16" customWidth="1"/>
    <col min="2065" max="2304" width="8.85546875" style="16"/>
    <col min="2305" max="2305" width="3" style="16" customWidth="1"/>
    <col min="2306" max="2306" width="4.140625" style="16" customWidth="1"/>
    <col min="2307" max="2307" width="54" style="16" customWidth="1"/>
    <col min="2308" max="2308" width="3.7109375" style="16" customWidth="1"/>
    <col min="2309" max="2309" width="90.28515625" style="16" customWidth="1"/>
    <col min="2310" max="2311" width="8.85546875" style="16"/>
    <col min="2312" max="2312" width="15.42578125" style="16" customWidth="1"/>
    <col min="2313" max="2313" width="5.140625" style="16" customWidth="1"/>
    <col min="2314" max="2315" width="8.85546875" style="16"/>
    <col min="2316" max="2316" width="3" style="16" customWidth="1"/>
    <col min="2317" max="2319" width="8.85546875" style="16"/>
    <col min="2320" max="2320" width="7" style="16" customWidth="1"/>
    <col min="2321" max="2560" width="8.85546875" style="16"/>
    <col min="2561" max="2561" width="3" style="16" customWidth="1"/>
    <col min="2562" max="2562" width="4.140625" style="16" customWidth="1"/>
    <col min="2563" max="2563" width="54" style="16" customWidth="1"/>
    <col min="2564" max="2564" width="3.7109375" style="16" customWidth="1"/>
    <col min="2565" max="2565" width="90.28515625" style="16" customWidth="1"/>
    <col min="2566" max="2567" width="8.85546875" style="16"/>
    <col min="2568" max="2568" width="15.42578125" style="16" customWidth="1"/>
    <col min="2569" max="2569" width="5.140625" style="16" customWidth="1"/>
    <col min="2570" max="2571" width="8.85546875" style="16"/>
    <col min="2572" max="2572" width="3" style="16" customWidth="1"/>
    <col min="2573" max="2575" width="8.85546875" style="16"/>
    <col min="2576" max="2576" width="7" style="16" customWidth="1"/>
    <col min="2577" max="2816" width="8.85546875" style="16"/>
    <col min="2817" max="2817" width="3" style="16" customWidth="1"/>
    <col min="2818" max="2818" width="4.140625" style="16" customWidth="1"/>
    <col min="2819" max="2819" width="54" style="16" customWidth="1"/>
    <col min="2820" max="2820" width="3.7109375" style="16" customWidth="1"/>
    <col min="2821" max="2821" width="90.28515625" style="16" customWidth="1"/>
    <col min="2822" max="2823" width="8.85546875" style="16"/>
    <col min="2824" max="2824" width="15.42578125" style="16" customWidth="1"/>
    <col min="2825" max="2825" width="5.140625" style="16" customWidth="1"/>
    <col min="2826" max="2827" width="8.85546875" style="16"/>
    <col min="2828" max="2828" width="3" style="16" customWidth="1"/>
    <col min="2829" max="2831" width="8.85546875" style="16"/>
    <col min="2832" max="2832" width="7" style="16" customWidth="1"/>
    <col min="2833" max="3072" width="8.85546875" style="16"/>
    <col min="3073" max="3073" width="3" style="16" customWidth="1"/>
    <col min="3074" max="3074" width="4.140625" style="16" customWidth="1"/>
    <col min="3075" max="3075" width="54" style="16" customWidth="1"/>
    <col min="3076" max="3076" width="3.7109375" style="16" customWidth="1"/>
    <col min="3077" max="3077" width="90.28515625" style="16" customWidth="1"/>
    <col min="3078" max="3079" width="8.85546875" style="16"/>
    <col min="3080" max="3080" width="15.42578125" style="16" customWidth="1"/>
    <col min="3081" max="3081" width="5.140625" style="16" customWidth="1"/>
    <col min="3082" max="3083" width="8.85546875" style="16"/>
    <col min="3084" max="3084" width="3" style="16" customWidth="1"/>
    <col min="3085" max="3087" width="8.85546875" style="16"/>
    <col min="3088" max="3088" width="7" style="16" customWidth="1"/>
    <col min="3089" max="3328" width="8.85546875" style="16"/>
    <col min="3329" max="3329" width="3" style="16" customWidth="1"/>
    <col min="3330" max="3330" width="4.140625" style="16" customWidth="1"/>
    <col min="3331" max="3331" width="54" style="16" customWidth="1"/>
    <col min="3332" max="3332" width="3.7109375" style="16" customWidth="1"/>
    <col min="3333" max="3333" width="90.28515625" style="16" customWidth="1"/>
    <col min="3334" max="3335" width="8.85546875" style="16"/>
    <col min="3336" max="3336" width="15.42578125" style="16" customWidth="1"/>
    <col min="3337" max="3337" width="5.140625" style="16" customWidth="1"/>
    <col min="3338" max="3339" width="8.85546875" style="16"/>
    <col min="3340" max="3340" width="3" style="16" customWidth="1"/>
    <col min="3341" max="3343" width="8.85546875" style="16"/>
    <col min="3344" max="3344" width="7" style="16" customWidth="1"/>
    <col min="3345" max="3584" width="8.85546875" style="16"/>
    <col min="3585" max="3585" width="3" style="16" customWidth="1"/>
    <col min="3586" max="3586" width="4.140625" style="16" customWidth="1"/>
    <col min="3587" max="3587" width="54" style="16" customWidth="1"/>
    <col min="3588" max="3588" width="3.7109375" style="16" customWidth="1"/>
    <col min="3589" max="3589" width="90.28515625" style="16" customWidth="1"/>
    <col min="3590" max="3591" width="8.85546875" style="16"/>
    <col min="3592" max="3592" width="15.42578125" style="16" customWidth="1"/>
    <col min="3593" max="3593" width="5.140625" style="16" customWidth="1"/>
    <col min="3594" max="3595" width="8.85546875" style="16"/>
    <col min="3596" max="3596" width="3" style="16" customWidth="1"/>
    <col min="3597" max="3599" width="8.85546875" style="16"/>
    <col min="3600" max="3600" width="7" style="16" customWidth="1"/>
    <col min="3601" max="3840" width="8.85546875" style="16"/>
    <col min="3841" max="3841" width="3" style="16" customWidth="1"/>
    <col min="3842" max="3842" width="4.140625" style="16" customWidth="1"/>
    <col min="3843" max="3843" width="54" style="16" customWidth="1"/>
    <col min="3844" max="3844" width="3.7109375" style="16" customWidth="1"/>
    <col min="3845" max="3845" width="90.28515625" style="16" customWidth="1"/>
    <col min="3846" max="3847" width="8.85546875" style="16"/>
    <col min="3848" max="3848" width="15.42578125" style="16" customWidth="1"/>
    <col min="3849" max="3849" width="5.140625" style="16" customWidth="1"/>
    <col min="3850" max="3851" width="8.85546875" style="16"/>
    <col min="3852" max="3852" width="3" style="16" customWidth="1"/>
    <col min="3853" max="3855" width="8.85546875" style="16"/>
    <col min="3856" max="3856" width="7" style="16" customWidth="1"/>
    <col min="3857" max="4096" width="8.85546875" style="16"/>
    <col min="4097" max="4097" width="3" style="16" customWidth="1"/>
    <col min="4098" max="4098" width="4.140625" style="16" customWidth="1"/>
    <col min="4099" max="4099" width="54" style="16" customWidth="1"/>
    <col min="4100" max="4100" width="3.7109375" style="16" customWidth="1"/>
    <col min="4101" max="4101" width="90.28515625" style="16" customWidth="1"/>
    <col min="4102" max="4103" width="8.85546875" style="16"/>
    <col min="4104" max="4104" width="15.42578125" style="16" customWidth="1"/>
    <col min="4105" max="4105" width="5.140625" style="16" customWidth="1"/>
    <col min="4106" max="4107" width="8.85546875" style="16"/>
    <col min="4108" max="4108" width="3" style="16" customWidth="1"/>
    <col min="4109" max="4111" width="8.85546875" style="16"/>
    <col min="4112" max="4112" width="7" style="16" customWidth="1"/>
    <col min="4113" max="4352" width="8.85546875" style="16"/>
    <col min="4353" max="4353" width="3" style="16" customWidth="1"/>
    <col min="4354" max="4354" width="4.140625" style="16" customWidth="1"/>
    <col min="4355" max="4355" width="54" style="16" customWidth="1"/>
    <col min="4356" max="4356" width="3.7109375" style="16" customWidth="1"/>
    <col min="4357" max="4357" width="90.28515625" style="16" customWidth="1"/>
    <col min="4358" max="4359" width="8.85546875" style="16"/>
    <col min="4360" max="4360" width="15.42578125" style="16" customWidth="1"/>
    <col min="4361" max="4361" width="5.140625" style="16" customWidth="1"/>
    <col min="4362" max="4363" width="8.85546875" style="16"/>
    <col min="4364" max="4364" width="3" style="16" customWidth="1"/>
    <col min="4365" max="4367" width="8.85546875" style="16"/>
    <col min="4368" max="4368" width="7" style="16" customWidth="1"/>
    <col min="4369" max="4608" width="8.85546875" style="16"/>
    <col min="4609" max="4609" width="3" style="16" customWidth="1"/>
    <col min="4610" max="4610" width="4.140625" style="16" customWidth="1"/>
    <col min="4611" max="4611" width="54" style="16" customWidth="1"/>
    <col min="4612" max="4612" width="3.7109375" style="16" customWidth="1"/>
    <col min="4613" max="4613" width="90.28515625" style="16" customWidth="1"/>
    <col min="4614" max="4615" width="8.85546875" style="16"/>
    <col min="4616" max="4616" width="15.42578125" style="16" customWidth="1"/>
    <col min="4617" max="4617" width="5.140625" style="16" customWidth="1"/>
    <col min="4618" max="4619" width="8.85546875" style="16"/>
    <col min="4620" max="4620" width="3" style="16" customWidth="1"/>
    <col min="4621" max="4623" width="8.85546875" style="16"/>
    <col min="4624" max="4624" width="7" style="16" customWidth="1"/>
    <col min="4625" max="4864" width="8.85546875" style="16"/>
    <col min="4865" max="4865" width="3" style="16" customWidth="1"/>
    <col min="4866" max="4866" width="4.140625" style="16" customWidth="1"/>
    <col min="4867" max="4867" width="54" style="16" customWidth="1"/>
    <col min="4868" max="4868" width="3.7109375" style="16" customWidth="1"/>
    <col min="4869" max="4869" width="90.28515625" style="16" customWidth="1"/>
    <col min="4870" max="4871" width="8.85546875" style="16"/>
    <col min="4872" max="4872" width="15.42578125" style="16" customWidth="1"/>
    <col min="4873" max="4873" width="5.140625" style="16" customWidth="1"/>
    <col min="4874" max="4875" width="8.85546875" style="16"/>
    <col min="4876" max="4876" width="3" style="16" customWidth="1"/>
    <col min="4877" max="4879" width="8.85546875" style="16"/>
    <col min="4880" max="4880" width="7" style="16" customWidth="1"/>
    <col min="4881" max="5120" width="8.85546875" style="16"/>
    <col min="5121" max="5121" width="3" style="16" customWidth="1"/>
    <col min="5122" max="5122" width="4.140625" style="16" customWidth="1"/>
    <col min="5123" max="5123" width="54" style="16" customWidth="1"/>
    <col min="5124" max="5124" width="3.7109375" style="16" customWidth="1"/>
    <col min="5125" max="5125" width="90.28515625" style="16" customWidth="1"/>
    <col min="5126" max="5127" width="8.85546875" style="16"/>
    <col min="5128" max="5128" width="15.42578125" style="16" customWidth="1"/>
    <col min="5129" max="5129" width="5.140625" style="16" customWidth="1"/>
    <col min="5130" max="5131" width="8.85546875" style="16"/>
    <col min="5132" max="5132" width="3" style="16" customWidth="1"/>
    <col min="5133" max="5135" width="8.85546875" style="16"/>
    <col min="5136" max="5136" width="7" style="16" customWidth="1"/>
    <col min="5137" max="5376" width="8.85546875" style="16"/>
    <col min="5377" max="5377" width="3" style="16" customWidth="1"/>
    <col min="5378" max="5378" width="4.140625" style="16" customWidth="1"/>
    <col min="5379" max="5379" width="54" style="16" customWidth="1"/>
    <col min="5380" max="5380" width="3.7109375" style="16" customWidth="1"/>
    <col min="5381" max="5381" width="90.28515625" style="16" customWidth="1"/>
    <col min="5382" max="5383" width="8.85546875" style="16"/>
    <col min="5384" max="5384" width="15.42578125" style="16" customWidth="1"/>
    <col min="5385" max="5385" width="5.140625" style="16" customWidth="1"/>
    <col min="5386" max="5387" width="8.85546875" style="16"/>
    <col min="5388" max="5388" width="3" style="16" customWidth="1"/>
    <col min="5389" max="5391" width="8.85546875" style="16"/>
    <col min="5392" max="5392" width="7" style="16" customWidth="1"/>
    <col min="5393" max="5632" width="8.85546875" style="16"/>
    <col min="5633" max="5633" width="3" style="16" customWidth="1"/>
    <col min="5634" max="5634" width="4.140625" style="16" customWidth="1"/>
    <col min="5635" max="5635" width="54" style="16" customWidth="1"/>
    <col min="5636" max="5636" width="3.7109375" style="16" customWidth="1"/>
    <col min="5637" max="5637" width="90.28515625" style="16" customWidth="1"/>
    <col min="5638" max="5639" width="8.85546875" style="16"/>
    <col min="5640" max="5640" width="15.42578125" style="16" customWidth="1"/>
    <col min="5641" max="5641" width="5.140625" style="16" customWidth="1"/>
    <col min="5642" max="5643" width="8.85546875" style="16"/>
    <col min="5644" max="5644" width="3" style="16" customWidth="1"/>
    <col min="5645" max="5647" width="8.85546875" style="16"/>
    <col min="5648" max="5648" width="7" style="16" customWidth="1"/>
    <col min="5649" max="5888" width="8.85546875" style="16"/>
    <col min="5889" max="5889" width="3" style="16" customWidth="1"/>
    <col min="5890" max="5890" width="4.140625" style="16" customWidth="1"/>
    <col min="5891" max="5891" width="54" style="16" customWidth="1"/>
    <col min="5892" max="5892" width="3.7109375" style="16" customWidth="1"/>
    <col min="5893" max="5893" width="90.28515625" style="16" customWidth="1"/>
    <col min="5894" max="5895" width="8.85546875" style="16"/>
    <col min="5896" max="5896" width="15.42578125" style="16" customWidth="1"/>
    <col min="5897" max="5897" width="5.140625" style="16" customWidth="1"/>
    <col min="5898" max="5899" width="8.85546875" style="16"/>
    <col min="5900" max="5900" width="3" style="16" customWidth="1"/>
    <col min="5901" max="5903" width="8.85546875" style="16"/>
    <col min="5904" max="5904" width="7" style="16" customWidth="1"/>
    <col min="5905" max="6144" width="8.85546875" style="16"/>
    <col min="6145" max="6145" width="3" style="16" customWidth="1"/>
    <col min="6146" max="6146" width="4.140625" style="16" customWidth="1"/>
    <col min="6147" max="6147" width="54" style="16" customWidth="1"/>
    <col min="6148" max="6148" width="3.7109375" style="16" customWidth="1"/>
    <col min="6149" max="6149" width="90.28515625" style="16" customWidth="1"/>
    <col min="6150" max="6151" width="8.85546875" style="16"/>
    <col min="6152" max="6152" width="15.42578125" style="16" customWidth="1"/>
    <col min="6153" max="6153" width="5.140625" style="16" customWidth="1"/>
    <col min="6154" max="6155" width="8.85546875" style="16"/>
    <col min="6156" max="6156" width="3" style="16" customWidth="1"/>
    <col min="6157" max="6159" width="8.85546875" style="16"/>
    <col min="6160" max="6160" width="7" style="16" customWidth="1"/>
    <col min="6161" max="6400" width="8.85546875" style="16"/>
    <col min="6401" max="6401" width="3" style="16" customWidth="1"/>
    <col min="6402" max="6402" width="4.140625" style="16" customWidth="1"/>
    <col min="6403" max="6403" width="54" style="16" customWidth="1"/>
    <col min="6404" max="6404" width="3.7109375" style="16" customWidth="1"/>
    <col min="6405" max="6405" width="90.28515625" style="16" customWidth="1"/>
    <col min="6406" max="6407" width="8.85546875" style="16"/>
    <col min="6408" max="6408" width="15.42578125" style="16" customWidth="1"/>
    <col min="6409" max="6409" width="5.140625" style="16" customWidth="1"/>
    <col min="6410" max="6411" width="8.85546875" style="16"/>
    <col min="6412" max="6412" width="3" style="16" customWidth="1"/>
    <col min="6413" max="6415" width="8.85546875" style="16"/>
    <col min="6416" max="6416" width="7" style="16" customWidth="1"/>
    <col min="6417" max="6656" width="8.85546875" style="16"/>
    <col min="6657" max="6657" width="3" style="16" customWidth="1"/>
    <col min="6658" max="6658" width="4.140625" style="16" customWidth="1"/>
    <col min="6659" max="6659" width="54" style="16" customWidth="1"/>
    <col min="6660" max="6660" width="3.7109375" style="16" customWidth="1"/>
    <col min="6661" max="6661" width="90.28515625" style="16" customWidth="1"/>
    <col min="6662" max="6663" width="8.85546875" style="16"/>
    <col min="6664" max="6664" width="15.42578125" style="16" customWidth="1"/>
    <col min="6665" max="6665" width="5.140625" style="16" customWidth="1"/>
    <col min="6666" max="6667" width="8.85546875" style="16"/>
    <col min="6668" max="6668" width="3" style="16" customWidth="1"/>
    <col min="6669" max="6671" width="8.85546875" style="16"/>
    <col min="6672" max="6672" width="7" style="16" customWidth="1"/>
    <col min="6673" max="6912" width="8.85546875" style="16"/>
    <col min="6913" max="6913" width="3" style="16" customWidth="1"/>
    <col min="6914" max="6914" width="4.140625" style="16" customWidth="1"/>
    <col min="6915" max="6915" width="54" style="16" customWidth="1"/>
    <col min="6916" max="6916" width="3.7109375" style="16" customWidth="1"/>
    <col min="6917" max="6917" width="90.28515625" style="16" customWidth="1"/>
    <col min="6918" max="6919" width="8.85546875" style="16"/>
    <col min="6920" max="6920" width="15.42578125" style="16" customWidth="1"/>
    <col min="6921" max="6921" width="5.140625" style="16" customWidth="1"/>
    <col min="6922" max="6923" width="8.85546875" style="16"/>
    <col min="6924" max="6924" width="3" style="16" customWidth="1"/>
    <col min="6925" max="6927" width="8.85546875" style="16"/>
    <col min="6928" max="6928" width="7" style="16" customWidth="1"/>
    <col min="6929" max="7168" width="8.85546875" style="16"/>
    <col min="7169" max="7169" width="3" style="16" customWidth="1"/>
    <col min="7170" max="7170" width="4.140625" style="16" customWidth="1"/>
    <col min="7171" max="7171" width="54" style="16" customWidth="1"/>
    <col min="7172" max="7172" width="3.7109375" style="16" customWidth="1"/>
    <col min="7173" max="7173" width="90.28515625" style="16" customWidth="1"/>
    <col min="7174" max="7175" width="8.85546875" style="16"/>
    <col min="7176" max="7176" width="15.42578125" style="16" customWidth="1"/>
    <col min="7177" max="7177" width="5.140625" style="16" customWidth="1"/>
    <col min="7178" max="7179" width="8.85546875" style="16"/>
    <col min="7180" max="7180" width="3" style="16" customWidth="1"/>
    <col min="7181" max="7183" width="8.85546875" style="16"/>
    <col min="7184" max="7184" width="7" style="16" customWidth="1"/>
    <col min="7185" max="7424" width="8.85546875" style="16"/>
    <col min="7425" max="7425" width="3" style="16" customWidth="1"/>
    <col min="7426" max="7426" width="4.140625" style="16" customWidth="1"/>
    <col min="7427" max="7427" width="54" style="16" customWidth="1"/>
    <col min="7428" max="7428" width="3.7109375" style="16" customWidth="1"/>
    <col min="7429" max="7429" width="90.28515625" style="16" customWidth="1"/>
    <col min="7430" max="7431" width="8.85546875" style="16"/>
    <col min="7432" max="7432" width="15.42578125" style="16" customWidth="1"/>
    <col min="7433" max="7433" width="5.140625" style="16" customWidth="1"/>
    <col min="7434" max="7435" width="8.85546875" style="16"/>
    <col min="7436" max="7436" width="3" style="16" customWidth="1"/>
    <col min="7437" max="7439" width="8.85546875" style="16"/>
    <col min="7440" max="7440" width="7" style="16" customWidth="1"/>
    <col min="7441" max="7680" width="8.85546875" style="16"/>
    <col min="7681" max="7681" width="3" style="16" customWidth="1"/>
    <col min="7682" max="7682" width="4.140625" style="16" customWidth="1"/>
    <col min="7683" max="7683" width="54" style="16" customWidth="1"/>
    <col min="7684" max="7684" width="3.7109375" style="16" customWidth="1"/>
    <col min="7685" max="7685" width="90.28515625" style="16" customWidth="1"/>
    <col min="7686" max="7687" width="8.85546875" style="16"/>
    <col min="7688" max="7688" width="15.42578125" style="16" customWidth="1"/>
    <col min="7689" max="7689" width="5.140625" style="16" customWidth="1"/>
    <col min="7690" max="7691" width="8.85546875" style="16"/>
    <col min="7692" max="7692" width="3" style="16" customWidth="1"/>
    <col min="7693" max="7695" width="8.85546875" style="16"/>
    <col min="7696" max="7696" width="7" style="16" customWidth="1"/>
    <col min="7697" max="7936" width="8.85546875" style="16"/>
    <col min="7937" max="7937" width="3" style="16" customWidth="1"/>
    <col min="7938" max="7938" width="4.140625" style="16" customWidth="1"/>
    <col min="7939" max="7939" width="54" style="16" customWidth="1"/>
    <col min="7940" max="7940" width="3.7109375" style="16" customWidth="1"/>
    <col min="7941" max="7941" width="90.28515625" style="16" customWidth="1"/>
    <col min="7942" max="7943" width="8.85546875" style="16"/>
    <col min="7944" max="7944" width="15.42578125" style="16" customWidth="1"/>
    <col min="7945" max="7945" width="5.140625" style="16" customWidth="1"/>
    <col min="7946" max="7947" width="8.85546875" style="16"/>
    <col min="7948" max="7948" width="3" style="16" customWidth="1"/>
    <col min="7949" max="7951" width="8.85546875" style="16"/>
    <col min="7952" max="7952" width="7" style="16" customWidth="1"/>
    <col min="7953" max="8192" width="8.85546875" style="16"/>
    <col min="8193" max="8193" width="3" style="16" customWidth="1"/>
    <col min="8194" max="8194" width="4.140625" style="16" customWidth="1"/>
    <col min="8195" max="8195" width="54" style="16" customWidth="1"/>
    <col min="8196" max="8196" width="3.7109375" style="16" customWidth="1"/>
    <col min="8197" max="8197" width="90.28515625" style="16" customWidth="1"/>
    <col min="8198" max="8199" width="8.85546875" style="16"/>
    <col min="8200" max="8200" width="15.42578125" style="16" customWidth="1"/>
    <col min="8201" max="8201" width="5.140625" style="16" customWidth="1"/>
    <col min="8202" max="8203" width="8.85546875" style="16"/>
    <col min="8204" max="8204" width="3" style="16" customWidth="1"/>
    <col min="8205" max="8207" width="8.85546875" style="16"/>
    <col min="8208" max="8208" width="7" style="16" customWidth="1"/>
    <col min="8209" max="8448" width="8.85546875" style="16"/>
    <col min="8449" max="8449" width="3" style="16" customWidth="1"/>
    <col min="8450" max="8450" width="4.140625" style="16" customWidth="1"/>
    <col min="8451" max="8451" width="54" style="16" customWidth="1"/>
    <col min="8452" max="8452" width="3.7109375" style="16" customWidth="1"/>
    <col min="8453" max="8453" width="90.28515625" style="16" customWidth="1"/>
    <col min="8454" max="8455" width="8.85546875" style="16"/>
    <col min="8456" max="8456" width="15.42578125" style="16" customWidth="1"/>
    <col min="8457" max="8457" width="5.140625" style="16" customWidth="1"/>
    <col min="8458" max="8459" width="8.85546875" style="16"/>
    <col min="8460" max="8460" width="3" style="16" customWidth="1"/>
    <col min="8461" max="8463" width="8.85546875" style="16"/>
    <col min="8464" max="8464" width="7" style="16" customWidth="1"/>
    <col min="8465" max="8704" width="8.85546875" style="16"/>
    <col min="8705" max="8705" width="3" style="16" customWidth="1"/>
    <col min="8706" max="8706" width="4.140625" style="16" customWidth="1"/>
    <col min="8707" max="8707" width="54" style="16" customWidth="1"/>
    <col min="8708" max="8708" width="3.7109375" style="16" customWidth="1"/>
    <col min="8709" max="8709" width="90.28515625" style="16" customWidth="1"/>
    <col min="8710" max="8711" width="8.85546875" style="16"/>
    <col min="8712" max="8712" width="15.42578125" style="16" customWidth="1"/>
    <col min="8713" max="8713" width="5.140625" style="16" customWidth="1"/>
    <col min="8714" max="8715" width="8.85546875" style="16"/>
    <col min="8716" max="8716" width="3" style="16" customWidth="1"/>
    <col min="8717" max="8719" width="8.85546875" style="16"/>
    <col min="8720" max="8720" width="7" style="16" customWidth="1"/>
    <col min="8721" max="8960" width="8.85546875" style="16"/>
    <col min="8961" max="8961" width="3" style="16" customWidth="1"/>
    <col min="8962" max="8962" width="4.140625" style="16" customWidth="1"/>
    <col min="8963" max="8963" width="54" style="16" customWidth="1"/>
    <col min="8964" max="8964" width="3.7109375" style="16" customWidth="1"/>
    <col min="8965" max="8965" width="90.28515625" style="16" customWidth="1"/>
    <col min="8966" max="8967" width="8.85546875" style="16"/>
    <col min="8968" max="8968" width="15.42578125" style="16" customWidth="1"/>
    <col min="8969" max="8969" width="5.140625" style="16" customWidth="1"/>
    <col min="8970" max="8971" width="8.85546875" style="16"/>
    <col min="8972" max="8972" width="3" style="16" customWidth="1"/>
    <col min="8973" max="8975" width="8.85546875" style="16"/>
    <col min="8976" max="8976" width="7" style="16" customWidth="1"/>
    <col min="8977" max="9216" width="8.85546875" style="16"/>
    <col min="9217" max="9217" width="3" style="16" customWidth="1"/>
    <col min="9218" max="9218" width="4.140625" style="16" customWidth="1"/>
    <col min="9219" max="9219" width="54" style="16" customWidth="1"/>
    <col min="9220" max="9220" width="3.7109375" style="16" customWidth="1"/>
    <col min="9221" max="9221" width="90.28515625" style="16" customWidth="1"/>
    <col min="9222" max="9223" width="8.85546875" style="16"/>
    <col min="9224" max="9224" width="15.42578125" style="16" customWidth="1"/>
    <col min="9225" max="9225" width="5.140625" style="16" customWidth="1"/>
    <col min="9226" max="9227" width="8.85546875" style="16"/>
    <col min="9228" max="9228" width="3" style="16" customWidth="1"/>
    <col min="9229" max="9231" width="8.85546875" style="16"/>
    <col min="9232" max="9232" width="7" style="16" customWidth="1"/>
    <col min="9233" max="9472" width="8.85546875" style="16"/>
    <col min="9473" max="9473" width="3" style="16" customWidth="1"/>
    <col min="9474" max="9474" width="4.140625" style="16" customWidth="1"/>
    <col min="9475" max="9475" width="54" style="16" customWidth="1"/>
    <col min="9476" max="9476" width="3.7109375" style="16" customWidth="1"/>
    <col min="9477" max="9477" width="90.28515625" style="16" customWidth="1"/>
    <col min="9478" max="9479" width="8.85546875" style="16"/>
    <col min="9480" max="9480" width="15.42578125" style="16" customWidth="1"/>
    <col min="9481" max="9481" width="5.140625" style="16" customWidth="1"/>
    <col min="9482" max="9483" width="8.85546875" style="16"/>
    <col min="9484" max="9484" width="3" style="16" customWidth="1"/>
    <col min="9485" max="9487" width="8.85546875" style="16"/>
    <col min="9488" max="9488" width="7" style="16" customWidth="1"/>
    <col min="9489" max="9728" width="8.85546875" style="16"/>
    <col min="9729" max="9729" width="3" style="16" customWidth="1"/>
    <col min="9730" max="9730" width="4.140625" style="16" customWidth="1"/>
    <col min="9731" max="9731" width="54" style="16" customWidth="1"/>
    <col min="9732" max="9732" width="3.7109375" style="16" customWidth="1"/>
    <col min="9733" max="9733" width="90.28515625" style="16" customWidth="1"/>
    <col min="9734" max="9735" width="8.85546875" style="16"/>
    <col min="9736" max="9736" width="15.42578125" style="16" customWidth="1"/>
    <col min="9737" max="9737" width="5.140625" style="16" customWidth="1"/>
    <col min="9738" max="9739" width="8.85546875" style="16"/>
    <col min="9740" max="9740" width="3" style="16" customWidth="1"/>
    <col min="9741" max="9743" width="8.85546875" style="16"/>
    <col min="9744" max="9744" width="7" style="16" customWidth="1"/>
    <col min="9745" max="9984" width="8.85546875" style="16"/>
    <col min="9985" max="9985" width="3" style="16" customWidth="1"/>
    <col min="9986" max="9986" width="4.140625" style="16" customWidth="1"/>
    <col min="9987" max="9987" width="54" style="16" customWidth="1"/>
    <col min="9988" max="9988" width="3.7109375" style="16" customWidth="1"/>
    <col min="9989" max="9989" width="90.28515625" style="16" customWidth="1"/>
    <col min="9990" max="9991" width="8.85546875" style="16"/>
    <col min="9992" max="9992" width="15.42578125" style="16" customWidth="1"/>
    <col min="9993" max="9993" width="5.140625" style="16" customWidth="1"/>
    <col min="9994" max="9995" width="8.85546875" style="16"/>
    <col min="9996" max="9996" width="3" style="16" customWidth="1"/>
    <col min="9997" max="9999" width="8.85546875" style="16"/>
    <col min="10000" max="10000" width="7" style="16" customWidth="1"/>
    <col min="10001" max="10240" width="8.85546875" style="16"/>
    <col min="10241" max="10241" width="3" style="16" customWidth="1"/>
    <col min="10242" max="10242" width="4.140625" style="16" customWidth="1"/>
    <col min="10243" max="10243" width="54" style="16" customWidth="1"/>
    <col min="10244" max="10244" width="3.7109375" style="16" customWidth="1"/>
    <col min="10245" max="10245" width="90.28515625" style="16" customWidth="1"/>
    <col min="10246" max="10247" width="8.85546875" style="16"/>
    <col min="10248" max="10248" width="15.42578125" style="16" customWidth="1"/>
    <col min="10249" max="10249" width="5.140625" style="16" customWidth="1"/>
    <col min="10250" max="10251" width="8.85546875" style="16"/>
    <col min="10252" max="10252" width="3" style="16" customWidth="1"/>
    <col min="10253" max="10255" width="8.85546875" style="16"/>
    <col min="10256" max="10256" width="7" style="16" customWidth="1"/>
    <col min="10257" max="10496" width="8.85546875" style="16"/>
    <col min="10497" max="10497" width="3" style="16" customWidth="1"/>
    <col min="10498" max="10498" width="4.140625" style="16" customWidth="1"/>
    <col min="10499" max="10499" width="54" style="16" customWidth="1"/>
    <col min="10500" max="10500" width="3.7109375" style="16" customWidth="1"/>
    <col min="10501" max="10501" width="90.28515625" style="16" customWidth="1"/>
    <col min="10502" max="10503" width="8.85546875" style="16"/>
    <col min="10504" max="10504" width="15.42578125" style="16" customWidth="1"/>
    <col min="10505" max="10505" width="5.140625" style="16" customWidth="1"/>
    <col min="10506" max="10507" width="8.85546875" style="16"/>
    <col min="10508" max="10508" width="3" style="16" customWidth="1"/>
    <col min="10509" max="10511" width="8.85546875" style="16"/>
    <col min="10512" max="10512" width="7" style="16" customWidth="1"/>
    <col min="10513" max="10752" width="8.85546875" style="16"/>
    <col min="10753" max="10753" width="3" style="16" customWidth="1"/>
    <col min="10754" max="10754" width="4.140625" style="16" customWidth="1"/>
    <col min="10755" max="10755" width="54" style="16" customWidth="1"/>
    <col min="10756" max="10756" width="3.7109375" style="16" customWidth="1"/>
    <col min="10757" max="10757" width="90.28515625" style="16" customWidth="1"/>
    <col min="10758" max="10759" width="8.85546875" style="16"/>
    <col min="10760" max="10760" width="15.42578125" style="16" customWidth="1"/>
    <col min="10761" max="10761" width="5.140625" style="16" customWidth="1"/>
    <col min="10762" max="10763" width="8.85546875" style="16"/>
    <col min="10764" max="10764" width="3" style="16" customWidth="1"/>
    <col min="10765" max="10767" width="8.85546875" style="16"/>
    <col min="10768" max="10768" width="7" style="16" customWidth="1"/>
    <col min="10769" max="11008" width="8.85546875" style="16"/>
    <col min="11009" max="11009" width="3" style="16" customWidth="1"/>
    <col min="11010" max="11010" width="4.140625" style="16" customWidth="1"/>
    <col min="11011" max="11011" width="54" style="16" customWidth="1"/>
    <col min="11012" max="11012" width="3.7109375" style="16" customWidth="1"/>
    <col min="11013" max="11013" width="90.28515625" style="16" customWidth="1"/>
    <col min="11014" max="11015" width="8.85546875" style="16"/>
    <col min="11016" max="11016" width="15.42578125" style="16" customWidth="1"/>
    <col min="11017" max="11017" width="5.140625" style="16" customWidth="1"/>
    <col min="11018" max="11019" width="8.85546875" style="16"/>
    <col min="11020" max="11020" width="3" style="16" customWidth="1"/>
    <col min="11021" max="11023" width="8.85546875" style="16"/>
    <col min="11024" max="11024" width="7" style="16" customWidth="1"/>
    <col min="11025" max="11264" width="8.85546875" style="16"/>
    <col min="11265" max="11265" width="3" style="16" customWidth="1"/>
    <col min="11266" max="11266" width="4.140625" style="16" customWidth="1"/>
    <col min="11267" max="11267" width="54" style="16" customWidth="1"/>
    <col min="11268" max="11268" width="3.7109375" style="16" customWidth="1"/>
    <col min="11269" max="11269" width="90.28515625" style="16" customWidth="1"/>
    <col min="11270" max="11271" width="8.85546875" style="16"/>
    <col min="11272" max="11272" width="15.42578125" style="16" customWidth="1"/>
    <col min="11273" max="11273" width="5.140625" style="16" customWidth="1"/>
    <col min="11274" max="11275" width="8.85546875" style="16"/>
    <col min="11276" max="11276" width="3" style="16" customWidth="1"/>
    <col min="11277" max="11279" width="8.85546875" style="16"/>
    <col min="11280" max="11280" width="7" style="16" customWidth="1"/>
    <col min="11281" max="11520" width="8.85546875" style="16"/>
    <col min="11521" max="11521" width="3" style="16" customWidth="1"/>
    <col min="11522" max="11522" width="4.140625" style="16" customWidth="1"/>
    <col min="11523" max="11523" width="54" style="16" customWidth="1"/>
    <col min="11524" max="11524" width="3.7109375" style="16" customWidth="1"/>
    <col min="11525" max="11525" width="90.28515625" style="16" customWidth="1"/>
    <col min="11526" max="11527" width="8.85546875" style="16"/>
    <col min="11528" max="11528" width="15.42578125" style="16" customWidth="1"/>
    <col min="11529" max="11529" width="5.140625" style="16" customWidth="1"/>
    <col min="11530" max="11531" width="8.85546875" style="16"/>
    <col min="11532" max="11532" width="3" style="16" customWidth="1"/>
    <col min="11533" max="11535" width="8.85546875" style="16"/>
    <col min="11536" max="11536" width="7" style="16" customWidth="1"/>
    <col min="11537" max="11776" width="8.85546875" style="16"/>
    <col min="11777" max="11777" width="3" style="16" customWidth="1"/>
    <col min="11778" max="11778" width="4.140625" style="16" customWidth="1"/>
    <col min="11779" max="11779" width="54" style="16" customWidth="1"/>
    <col min="11780" max="11780" width="3.7109375" style="16" customWidth="1"/>
    <col min="11781" max="11781" width="90.28515625" style="16" customWidth="1"/>
    <col min="11782" max="11783" width="8.85546875" style="16"/>
    <col min="11784" max="11784" width="15.42578125" style="16" customWidth="1"/>
    <col min="11785" max="11785" width="5.140625" style="16" customWidth="1"/>
    <col min="11786" max="11787" width="8.85546875" style="16"/>
    <col min="11788" max="11788" width="3" style="16" customWidth="1"/>
    <col min="11789" max="11791" width="8.85546875" style="16"/>
    <col min="11792" max="11792" width="7" style="16" customWidth="1"/>
    <col min="11793" max="12032" width="8.85546875" style="16"/>
    <col min="12033" max="12033" width="3" style="16" customWidth="1"/>
    <col min="12034" max="12034" width="4.140625" style="16" customWidth="1"/>
    <col min="12035" max="12035" width="54" style="16" customWidth="1"/>
    <col min="12036" max="12036" width="3.7109375" style="16" customWidth="1"/>
    <col min="12037" max="12037" width="90.28515625" style="16" customWidth="1"/>
    <col min="12038" max="12039" width="8.85546875" style="16"/>
    <col min="12040" max="12040" width="15.42578125" style="16" customWidth="1"/>
    <col min="12041" max="12041" width="5.140625" style="16" customWidth="1"/>
    <col min="12042" max="12043" width="8.85546875" style="16"/>
    <col min="12044" max="12044" width="3" style="16" customWidth="1"/>
    <col min="12045" max="12047" width="8.85546875" style="16"/>
    <col min="12048" max="12048" width="7" style="16" customWidth="1"/>
    <col min="12049" max="12288" width="8.85546875" style="16"/>
    <col min="12289" max="12289" width="3" style="16" customWidth="1"/>
    <col min="12290" max="12290" width="4.140625" style="16" customWidth="1"/>
    <col min="12291" max="12291" width="54" style="16" customWidth="1"/>
    <col min="12292" max="12292" width="3.7109375" style="16" customWidth="1"/>
    <col min="12293" max="12293" width="90.28515625" style="16" customWidth="1"/>
    <col min="12294" max="12295" width="8.85546875" style="16"/>
    <col min="12296" max="12296" width="15.42578125" style="16" customWidth="1"/>
    <col min="12297" max="12297" width="5.140625" style="16" customWidth="1"/>
    <col min="12298" max="12299" width="8.85546875" style="16"/>
    <col min="12300" max="12300" width="3" style="16" customWidth="1"/>
    <col min="12301" max="12303" width="8.85546875" style="16"/>
    <col min="12304" max="12304" width="7" style="16" customWidth="1"/>
    <col min="12305" max="12544" width="8.85546875" style="16"/>
    <col min="12545" max="12545" width="3" style="16" customWidth="1"/>
    <col min="12546" max="12546" width="4.140625" style="16" customWidth="1"/>
    <col min="12547" max="12547" width="54" style="16" customWidth="1"/>
    <col min="12548" max="12548" width="3.7109375" style="16" customWidth="1"/>
    <col min="12549" max="12549" width="90.28515625" style="16" customWidth="1"/>
    <col min="12550" max="12551" width="8.85546875" style="16"/>
    <col min="12552" max="12552" width="15.42578125" style="16" customWidth="1"/>
    <col min="12553" max="12553" width="5.140625" style="16" customWidth="1"/>
    <col min="12554" max="12555" width="8.85546875" style="16"/>
    <col min="12556" max="12556" width="3" style="16" customWidth="1"/>
    <col min="12557" max="12559" width="8.85546875" style="16"/>
    <col min="12560" max="12560" width="7" style="16" customWidth="1"/>
    <col min="12561" max="12800" width="8.85546875" style="16"/>
    <col min="12801" max="12801" width="3" style="16" customWidth="1"/>
    <col min="12802" max="12802" width="4.140625" style="16" customWidth="1"/>
    <col min="12803" max="12803" width="54" style="16" customWidth="1"/>
    <col min="12804" max="12804" width="3.7109375" style="16" customWidth="1"/>
    <col min="12805" max="12805" width="90.28515625" style="16" customWidth="1"/>
    <col min="12806" max="12807" width="8.85546875" style="16"/>
    <col min="12808" max="12808" width="15.42578125" style="16" customWidth="1"/>
    <col min="12809" max="12809" width="5.140625" style="16" customWidth="1"/>
    <col min="12810" max="12811" width="8.85546875" style="16"/>
    <col min="12812" max="12812" width="3" style="16" customWidth="1"/>
    <col min="12813" max="12815" width="8.85546875" style="16"/>
    <col min="12816" max="12816" width="7" style="16" customWidth="1"/>
    <col min="12817" max="13056" width="8.85546875" style="16"/>
    <col min="13057" max="13057" width="3" style="16" customWidth="1"/>
    <col min="13058" max="13058" width="4.140625" style="16" customWidth="1"/>
    <col min="13059" max="13059" width="54" style="16" customWidth="1"/>
    <col min="13060" max="13060" width="3.7109375" style="16" customWidth="1"/>
    <col min="13061" max="13061" width="90.28515625" style="16" customWidth="1"/>
    <col min="13062" max="13063" width="8.85546875" style="16"/>
    <col min="13064" max="13064" width="15.42578125" style="16" customWidth="1"/>
    <col min="13065" max="13065" width="5.140625" style="16" customWidth="1"/>
    <col min="13066" max="13067" width="8.85546875" style="16"/>
    <col min="13068" max="13068" width="3" style="16" customWidth="1"/>
    <col min="13069" max="13071" width="8.85546875" style="16"/>
    <col min="13072" max="13072" width="7" style="16" customWidth="1"/>
    <col min="13073" max="13312" width="8.85546875" style="16"/>
    <col min="13313" max="13313" width="3" style="16" customWidth="1"/>
    <col min="13314" max="13314" width="4.140625" style="16" customWidth="1"/>
    <col min="13315" max="13315" width="54" style="16" customWidth="1"/>
    <col min="13316" max="13316" width="3.7109375" style="16" customWidth="1"/>
    <col min="13317" max="13317" width="90.28515625" style="16" customWidth="1"/>
    <col min="13318" max="13319" width="8.85546875" style="16"/>
    <col min="13320" max="13320" width="15.42578125" style="16" customWidth="1"/>
    <col min="13321" max="13321" width="5.140625" style="16" customWidth="1"/>
    <col min="13322" max="13323" width="8.85546875" style="16"/>
    <col min="13324" max="13324" width="3" style="16" customWidth="1"/>
    <col min="13325" max="13327" width="8.85546875" style="16"/>
    <col min="13328" max="13328" width="7" style="16" customWidth="1"/>
    <col min="13329" max="13568" width="8.85546875" style="16"/>
    <col min="13569" max="13569" width="3" style="16" customWidth="1"/>
    <col min="13570" max="13570" width="4.140625" style="16" customWidth="1"/>
    <col min="13571" max="13571" width="54" style="16" customWidth="1"/>
    <col min="13572" max="13572" width="3.7109375" style="16" customWidth="1"/>
    <col min="13573" max="13573" width="90.28515625" style="16" customWidth="1"/>
    <col min="13574" max="13575" width="8.85546875" style="16"/>
    <col min="13576" max="13576" width="15.42578125" style="16" customWidth="1"/>
    <col min="13577" max="13577" width="5.140625" style="16" customWidth="1"/>
    <col min="13578" max="13579" width="8.85546875" style="16"/>
    <col min="13580" max="13580" width="3" style="16" customWidth="1"/>
    <col min="13581" max="13583" width="8.85546875" style="16"/>
    <col min="13584" max="13584" width="7" style="16" customWidth="1"/>
    <col min="13585" max="13824" width="8.85546875" style="16"/>
    <col min="13825" max="13825" width="3" style="16" customWidth="1"/>
    <col min="13826" max="13826" width="4.140625" style="16" customWidth="1"/>
    <col min="13827" max="13827" width="54" style="16" customWidth="1"/>
    <col min="13828" max="13828" width="3.7109375" style="16" customWidth="1"/>
    <col min="13829" max="13829" width="90.28515625" style="16" customWidth="1"/>
    <col min="13830" max="13831" width="8.85546875" style="16"/>
    <col min="13832" max="13832" width="15.42578125" style="16" customWidth="1"/>
    <col min="13833" max="13833" width="5.140625" style="16" customWidth="1"/>
    <col min="13834" max="13835" width="8.85546875" style="16"/>
    <col min="13836" max="13836" width="3" style="16" customWidth="1"/>
    <col min="13837" max="13839" width="8.85546875" style="16"/>
    <col min="13840" max="13840" width="7" style="16" customWidth="1"/>
    <col min="13841" max="14080" width="8.85546875" style="16"/>
    <col min="14081" max="14081" width="3" style="16" customWidth="1"/>
    <col min="14082" max="14082" width="4.140625" style="16" customWidth="1"/>
    <col min="14083" max="14083" width="54" style="16" customWidth="1"/>
    <col min="14084" max="14084" width="3.7109375" style="16" customWidth="1"/>
    <col min="14085" max="14085" width="90.28515625" style="16" customWidth="1"/>
    <col min="14086" max="14087" width="8.85546875" style="16"/>
    <col min="14088" max="14088" width="15.42578125" style="16" customWidth="1"/>
    <col min="14089" max="14089" width="5.140625" style="16" customWidth="1"/>
    <col min="14090" max="14091" width="8.85546875" style="16"/>
    <col min="14092" max="14092" width="3" style="16" customWidth="1"/>
    <col min="14093" max="14095" width="8.85546875" style="16"/>
    <col min="14096" max="14096" width="7" style="16" customWidth="1"/>
    <col min="14097" max="14336" width="8.85546875" style="16"/>
    <col min="14337" max="14337" width="3" style="16" customWidth="1"/>
    <col min="14338" max="14338" width="4.140625" style="16" customWidth="1"/>
    <col min="14339" max="14339" width="54" style="16" customWidth="1"/>
    <col min="14340" max="14340" width="3.7109375" style="16" customWidth="1"/>
    <col min="14341" max="14341" width="90.28515625" style="16" customWidth="1"/>
    <col min="14342" max="14343" width="8.85546875" style="16"/>
    <col min="14344" max="14344" width="15.42578125" style="16" customWidth="1"/>
    <col min="14345" max="14345" width="5.140625" style="16" customWidth="1"/>
    <col min="14346" max="14347" width="8.85546875" style="16"/>
    <col min="14348" max="14348" width="3" style="16" customWidth="1"/>
    <col min="14349" max="14351" width="8.85546875" style="16"/>
    <col min="14352" max="14352" width="7" style="16" customWidth="1"/>
    <col min="14353" max="14592" width="8.85546875" style="16"/>
    <col min="14593" max="14593" width="3" style="16" customWidth="1"/>
    <col min="14594" max="14594" width="4.140625" style="16" customWidth="1"/>
    <col min="14595" max="14595" width="54" style="16" customWidth="1"/>
    <col min="14596" max="14596" width="3.7109375" style="16" customWidth="1"/>
    <col min="14597" max="14597" width="90.28515625" style="16" customWidth="1"/>
    <col min="14598" max="14599" width="8.85546875" style="16"/>
    <col min="14600" max="14600" width="15.42578125" style="16" customWidth="1"/>
    <col min="14601" max="14601" width="5.140625" style="16" customWidth="1"/>
    <col min="14602" max="14603" width="8.85546875" style="16"/>
    <col min="14604" max="14604" width="3" style="16" customWidth="1"/>
    <col min="14605" max="14607" width="8.85546875" style="16"/>
    <col min="14608" max="14608" width="7" style="16" customWidth="1"/>
    <col min="14609" max="14848" width="8.85546875" style="16"/>
    <col min="14849" max="14849" width="3" style="16" customWidth="1"/>
    <col min="14850" max="14850" width="4.140625" style="16" customWidth="1"/>
    <col min="14851" max="14851" width="54" style="16" customWidth="1"/>
    <col min="14852" max="14852" width="3.7109375" style="16" customWidth="1"/>
    <col min="14853" max="14853" width="90.28515625" style="16" customWidth="1"/>
    <col min="14854" max="14855" width="8.85546875" style="16"/>
    <col min="14856" max="14856" width="15.42578125" style="16" customWidth="1"/>
    <col min="14857" max="14857" width="5.140625" style="16" customWidth="1"/>
    <col min="14858" max="14859" width="8.85546875" style="16"/>
    <col min="14860" max="14860" width="3" style="16" customWidth="1"/>
    <col min="14861" max="14863" width="8.85546875" style="16"/>
    <col min="14864" max="14864" width="7" style="16" customWidth="1"/>
    <col min="14865" max="15104" width="8.85546875" style="16"/>
    <col min="15105" max="15105" width="3" style="16" customWidth="1"/>
    <col min="15106" max="15106" width="4.140625" style="16" customWidth="1"/>
    <col min="15107" max="15107" width="54" style="16" customWidth="1"/>
    <col min="15108" max="15108" width="3.7109375" style="16" customWidth="1"/>
    <col min="15109" max="15109" width="90.28515625" style="16" customWidth="1"/>
    <col min="15110" max="15111" width="8.85546875" style="16"/>
    <col min="15112" max="15112" width="15.42578125" style="16" customWidth="1"/>
    <col min="15113" max="15113" width="5.140625" style="16" customWidth="1"/>
    <col min="15114" max="15115" width="8.85546875" style="16"/>
    <col min="15116" max="15116" width="3" style="16" customWidth="1"/>
    <col min="15117" max="15119" width="8.85546875" style="16"/>
    <col min="15120" max="15120" width="7" style="16" customWidth="1"/>
    <col min="15121" max="15360" width="8.85546875" style="16"/>
    <col min="15361" max="15361" width="3" style="16" customWidth="1"/>
    <col min="15362" max="15362" width="4.140625" style="16" customWidth="1"/>
    <col min="15363" max="15363" width="54" style="16" customWidth="1"/>
    <col min="15364" max="15364" width="3.7109375" style="16" customWidth="1"/>
    <col min="15365" max="15365" width="90.28515625" style="16" customWidth="1"/>
    <col min="15366" max="15367" width="8.85546875" style="16"/>
    <col min="15368" max="15368" width="15.42578125" style="16" customWidth="1"/>
    <col min="15369" max="15369" width="5.140625" style="16" customWidth="1"/>
    <col min="15370" max="15371" width="8.85546875" style="16"/>
    <col min="15372" max="15372" width="3" style="16" customWidth="1"/>
    <col min="15373" max="15375" width="8.85546875" style="16"/>
    <col min="15376" max="15376" width="7" style="16" customWidth="1"/>
    <col min="15377" max="15616" width="8.85546875" style="16"/>
    <col min="15617" max="15617" width="3" style="16" customWidth="1"/>
    <col min="15618" max="15618" width="4.140625" style="16" customWidth="1"/>
    <col min="15619" max="15619" width="54" style="16" customWidth="1"/>
    <col min="15620" max="15620" width="3.7109375" style="16" customWidth="1"/>
    <col min="15621" max="15621" width="90.28515625" style="16" customWidth="1"/>
    <col min="15622" max="15623" width="8.85546875" style="16"/>
    <col min="15624" max="15624" width="15.42578125" style="16" customWidth="1"/>
    <col min="15625" max="15625" width="5.140625" style="16" customWidth="1"/>
    <col min="15626" max="15627" width="8.85546875" style="16"/>
    <col min="15628" max="15628" width="3" style="16" customWidth="1"/>
    <col min="15629" max="15631" width="8.85546875" style="16"/>
    <col min="15632" max="15632" width="7" style="16" customWidth="1"/>
    <col min="15633" max="15872" width="8.85546875" style="16"/>
    <col min="15873" max="15873" width="3" style="16" customWidth="1"/>
    <col min="15874" max="15874" width="4.140625" style="16" customWidth="1"/>
    <col min="15875" max="15875" width="54" style="16" customWidth="1"/>
    <col min="15876" max="15876" width="3.7109375" style="16" customWidth="1"/>
    <col min="15877" max="15877" width="90.28515625" style="16" customWidth="1"/>
    <col min="15878" max="15879" width="8.85546875" style="16"/>
    <col min="15880" max="15880" width="15.42578125" style="16" customWidth="1"/>
    <col min="15881" max="15881" width="5.140625" style="16" customWidth="1"/>
    <col min="15882" max="15883" width="8.85546875" style="16"/>
    <col min="15884" max="15884" width="3" style="16" customWidth="1"/>
    <col min="15885" max="15887" width="8.85546875" style="16"/>
    <col min="15888" max="15888" width="7" style="16" customWidth="1"/>
    <col min="15889" max="16128" width="8.85546875" style="16"/>
    <col min="16129" max="16129" width="3" style="16" customWidth="1"/>
    <col min="16130" max="16130" width="4.140625" style="16" customWidth="1"/>
    <col min="16131" max="16131" width="54" style="16" customWidth="1"/>
    <col min="16132" max="16132" width="3.7109375" style="16" customWidth="1"/>
    <col min="16133" max="16133" width="90.28515625" style="16" customWidth="1"/>
    <col min="16134" max="16135" width="8.85546875" style="16"/>
    <col min="16136" max="16136" width="15.42578125" style="16" customWidth="1"/>
    <col min="16137" max="16137" width="5.140625" style="16" customWidth="1"/>
    <col min="16138" max="16139" width="8.85546875" style="16"/>
    <col min="16140" max="16140" width="3" style="16" customWidth="1"/>
    <col min="16141" max="16143" width="8.85546875" style="16"/>
    <col min="16144" max="16144" width="7" style="16" customWidth="1"/>
    <col min="16145" max="16384" width="8.85546875" style="16"/>
  </cols>
  <sheetData>
    <row r="1" ht="30" customHeight="1" x14ac:dyDescent="0.25"/>
    <row r="2" ht="9.9499999999999993" customHeight="1" x14ac:dyDescent="0.25"/>
    <row r="3" ht="25.5" customHeight="1" x14ac:dyDescent="0.25"/>
    <row r="4" ht="21" customHeight="1" x14ac:dyDescent="0.25"/>
    <row r="6" ht="17.100000000000001" customHeight="1" x14ac:dyDescent="0.25"/>
    <row r="7" ht="17.100000000000001" customHeight="1" x14ac:dyDescent="0.25"/>
    <row r="8" ht="17.100000000000001" customHeight="1" x14ac:dyDescent="0.25"/>
    <row r="9" ht="17.100000000000001" customHeight="1" x14ac:dyDescent="0.25"/>
    <row r="10" ht="17.100000000000001" customHeight="1" x14ac:dyDescent="0.25"/>
    <row r="11" ht="17.100000000000001" customHeight="1" x14ac:dyDescent="0.25"/>
    <row r="12" ht="17.100000000000001" customHeight="1" x14ac:dyDescent="0.25"/>
    <row r="13" ht="17.100000000000001" customHeight="1" x14ac:dyDescent="0.25"/>
    <row r="14" ht="17.100000000000001" customHeight="1" x14ac:dyDescent="0.25"/>
    <row r="15" ht="17.100000000000001" customHeight="1" x14ac:dyDescent="0.25"/>
    <row r="16" ht="17.100000000000001" customHeight="1" x14ac:dyDescent="0.25"/>
    <row r="17" ht="17.100000000000001" customHeight="1" x14ac:dyDescent="0.25"/>
    <row r="18" ht="17.100000000000001" customHeight="1" x14ac:dyDescent="0.25"/>
    <row r="19" ht="17.100000000000001" customHeight="1" x14ac:dyDescent="0.25"/>
    <row r="40" spans="2:3" x14ac:dyDescent="0.25">
      <c r="B40" s="17"/>
      <c r="C40" s="17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EC475-CF78-48F8-92C4-6E16FE03BF3B}">
  <sheetPr codeName="Sheet1"/>
  <dimension ref="A1:AE81"/>
  <sheetViews>
    <sheetView tabSelected="1" workbookViewId="0">
      <pane xSplit="6" ySplit="1" topLeftCell="G2" activePane="bottomRight" state="frozenSplit"/>
      <selection pane="topRight" activeCell="G1" sqref="G1"/>
      <selection pane="bottomLeft" activeCell="A2" sqref="A2"/>
      <selection pane="bottomRight"/>
    </sheetView>
  </sheetViews>
  <sheetFormatPr defaultRowHeight="15" x14ac:dyDescent="0.25"/>
  <cols>
    <col min="1" max="5" width="3" style="14" customWidth="1"/>
    <col min="6" max="6" width="32.7109375" style="14" customWidth="1"/>
    <col min="7" max="7" width="7.85546875" style="15" bestFit="1" customWidth="1"/>
    <col min="8" max="8" width="2.28515625" style="15" customWidth="1"/>
    <col min="9" max="9" width="7.85546875" style="15" bestFit="1" customWidth="1"/>
    <col min="10" max="10" width="2.28515625" style="15" customWidth="1"/>
    <col min="11" max="11" width="7.85546875" style="15" bestFit="1" customWidth="1"/>
    <col min="12" max="12" width="2.28515625" style="15" customWidth="1"/>
    <col min="13" max="13" width="7.85546875" style="15" bestFit="1" customWidth="1"/>
    <col min="14" max="14" width="2.28515625" style="15" customWidth="1"/>
    <col min="15" max="15" width="7.85546875" style="15" bestFit="1" customWidth="1"/>
    <col min="16" max="16" width="2.28515625" style="15" customWidth="1"/>
    <col min="17" max="17" width="7.85546875" style="15" bestFit="1" customWidth="1"/>
    <col min="18" max="18" width="2.28515625" style="15" customWidth="1"/>
    <col min="19" max="19" width="7.85546875" style="15" bestFit="1" customWidth="1"/>
    <col min="20" max="20" width="2.28515625" style="15" customWidth="1"/>
    <col min="21" max="21" width="7.85546875" style="15" bestFit="1" customWidth="1"/>
    <col min="22" max="22" width="2.28515625" style="15" customWidth="1"/>
    <col min="23" max="23" width="7.85546875" style="15" bestFit="1" customWidth="1"/>
    <col min="24" max="24" width="2.28515625" style="15" customWidth="1"/>
    <col min="25" max="25" width="7.85546875" style="15" bestFit="1" customWidth="1"/>
    <col min="26" max="26" width="2.28515625" style="15" customWidth="1"/>
    <col min="27" max="27" width="7.85546875" style="15" bestFit="1" customWidth="1"/>
    <col min="28" max="28" width="2.28515625" style="15" customWidth="1"/>
    <col min="29" max="29" width="7.85546875" style="15" bestFit="1" customWidth="1"/>
    <col min="30" max="30" width="2.28515625" style="15" customWidth="1"/>
    <col min="31" max="31" width="8.7109375" style="15" bestFit="1" customWidth="1"/>
  </cols>
  <sheetData>
    <row r="1" spans="1:31" s="13" customFormat="1" ht="15.75" thickBot="1" x14ac:dyDescent="0.3">
      <c r="A1" s="10"/>
      <c r="B1" s="10"/>
      <c r="C1" s="10"/>
      <c r="D1" s="10"/>
      <c r="E1" s="10"/>
      <c r="F1" s="10"/>
      <c r="G1" s="11" t="s">
        <v>0</v>
      </c>
      <c r="H1" s="12"/>
      <c r="I1" s="11" t="s">
        <v>1</v>
      </c>
      <c r="J1" s="12"/>
      <c r="K1" s="11" t="s">
        <v>2</v>
      </c>
      <c r="L1" s="12"/>
      <c r="M1" s="11" t="s">
        <v>3</v>
      </c>
      <c r="N1" s="12"/>
      <c r="O1" s="11" t="s">
        <v>4</v>
      </c>
      <c r="P1" s="12"/>
      <c r="Q1" s="11" t="s">
        <v>5</v>
      </c>
      <c r="R1" s="12"/>
      <c r="S1" s="11" t="s">
        <v>6</v>
      </c>
      <c r="T1" s="12"/>
      <c r="U1" s="11" t="s">
        <v>7</v>
      </c>
      <c r="V1" s="12"/>
      <c r="W1" s="11" t="s">
        <v>8</v>
      </c>
      <c r="X1" s="12"/>
      <c r="Y1" s="11" t="s">
        <v>9</v>
      </c>
      <c r="Z1" s="12"/>
      <c r="AA1" s="11" t="s">
        <v>10</v>
      </c>
      <c r="AB1" s="12"/>
      <c r="AC1" s="11" t="s">
        <v>11</v>
      </c>
      <c r="AD1" s="12"/>
      <c r="AE1" s="11" t="s">
        <v>12</v>
      </c>
    </row>
    <row r="2" spans="1:31" ht="15.75" thickTop="1" x14ac:dyDescent="0.25">
      <c r="A2" s="1"/>
      <c r="B2" s="1" t="s">
        <v>13</v>
      </c>
      <c r="C2" s="1"/>
      <c r="D2" s="1"/>
      <c r="E2" s="1"/>
      <c r="F2" s="1"/>
      <c r="G2" s="2"/>
      <c r="H2" s="3"/>
      <c r="I2" s="2"/>
      <c r="J2" s="3"/>
      <c r="K2" s="2"/>
      <c r="L2" s="3"/>
      <c r="M2" s="2"/>
      <c r="N2" s="3"/>
      <c r="O2" s="2"/>
      <c r="P2" s="3"/>
      <c r="Q2" s="2"/>
      <c r="R2" s="3"/>
      <c r="S2" s="2"/>
      <c r="T2" s="3"/>
      <c r="U2" s="2"/>
      <c r="V2" s="3"/>
      <c r="W2" s="2"/>
      <c r="X2" s="3"/>
      <c r="Y2" s="2"/>
      <c r="Z2" s="3"/>
      <c r="AA2" s="2"/>
      <c r="AB2" s="3"/>
      <c r="AC2" s="2"/>
      <c r="AD2" s="3"/>
      <c r="AE2" s="2"/>
    </row>
    <row r="3" spans="1:31" x14ac:dyDescent="0.25">
      <c r="A3" s="1"/>
      <c r="B3" s="1"/>
      <c r="C3" s="1"/>
      <c r="D3" s="1" t="s">
        <v>14</v>
      </c>
      <c r="E3" s="1"/>
      <c r="F3" s="1"/>
      <c r="G3" s="2"/>
      <c r="H3" s="3"/>
      <c r="I3" s="2"/>
      <c r="J3" s="3"/>
      <c r="K3" s="2"/>
      <c r="L3" s="3"/>
      <c r="M3" s="2"/>
      <c r="N3" s="3"/>
      <c r="O3" s="2"/>
      <c r="P3" s="3"/>
      <c r="Q3" s="2"/>
      <c r="R3" s="3"/>
      <c r="S3" s="2"/>
      <c r="T3" s="3"/>
      <c r="U3" s="2"/>
      <c r="V3" s="3"/>
      <c r="W3" s="2"/>
      <c r="X3" s="3"/>
      <c r="Y3" s="2"/>
      <c r="Z3" s="3"/>
      <c r="AA3" s="2"/>
      <c r="AB3" s="3"/>
      <c r="AC3" s="2"/>
      <c r="AD3" s="3"/>
      <c r="AE3" s="2"/>
    </row>
    <row r="4" spans="1:31" x14ac:dyDescent="0.25">
      <c r="A4" s="1"/>
      <c r="B4" s="1"/>
      <c r="C4" s="1"/>
      <c r="D4" s="1"/>
      <c r="E4" s="1" t="s">
        <v>15</v>
      </c>
      <c r="F4" s="1"/>
      <c r="G4" s="2">
        <v>20396.22</v>
      </c>
      <c r="H4" s="3"/>
      <c r="I4" s="2">
        <v>22952.57</v>
      </c>
      <c r="J4" s="3"/>
      <c r="K4" s="2">
        <v>27371.11</v>
      </c>
      <c r="L4" s="3"/>
      <c r="M4" s="2">
        <v>26747.119999999999</v>
      </c>
      <c r="N4" s="3"/>
      <c r="O4" s="2">
        <v>28851.759999999998</v>
      </c>
      <c r="P4" s="3"/>
      <c r="Q4" s="2">
        <v>26265.3</v>
      </c>
      <c r="R4" s="3"/>
      <c r="S4" s="2">
        <v>30903.919999999998</v>
      </c>
      <c r="T4" s="3"/>
      <c r="U4" s="2">
        <v>33368.120000000003</v>
      </c>
      <c r="V4" s="3"/>
      <c r="W4" s="2">
        <v>33768.6</v>
      </c>
      <c r="X4" s="3"/>
      <c r="Y4" s="2">
        <v>33716.74</v>
      </c>
      <c r="Z4" s="3"/>
      <c r="AA4" s="2">
        <v>34591.51</v>
      </c>
      <c r="AB4" s="3"/>
      <c r="AC4" s="2">
        <v>34683.67</v>
      </c>
      <c r="AD4" s="3"/>
      <c r="AE4" s="2">
        <f>ROUND(SUM(G4:AC4),5)</f>
        <v>353616.64000000001</v>
      </c>
    </row>
    <row r="5" spans="1:31" x14ac:dyDescent="0.25">
      <c r="A5" s="1"/>
      <c r="B5" s="1"/>
      <c r="C5" s="1"/>
      <c r="D5" s="1"/>
      <c r="E5" s="1" t="s">
        <v>16</v>
      </c>
      <c r="F5" s="1"/>
      <c r="G5" s="2">
        <v>324.5</v>
      </c>
      <c r="H5" s="3"/>
      <c r="I5" s="2">
        <v>198</v>
      </c>
      <c r="J5" s="3"/>
      <c r="K5" s="2">
        <v>230.75</v>
      </c>
      <c r="L5" s="3"/>
      <c r="M5" s="2">
        <v>250.5</v>
      </c>
      <c r="N5" s="3"/>
      <c r="O5" s="2">
        <v>386.25</v>
      </c>
      <c r="P5" s="3"/>
      <c r="Q5" s="2">
        <v>334</v>
      </c>
      <c r="R5" s="3"/>
      <c r="S5" s="2">
        <v>369.9</v>
      </c>
      <c r="T5" s="3"/>
      <c r="U5" s="2">
        <v>234.9</v>
      </c>
      <c r="V5" s="3"/>
      <c r="W5" s="2">
        <v>292.25</v>
      </c>
      <c r="X5" s="3"/>
      <c r="Y5" s="2">
        <v>337.5</v>
      </c>
      <c r="Z5" s="3"/>
      <c r="AA5" s="2">
        <v>165</v>
      </c>
      <c r="AB5" s="3"/>
      <c r="AC5" s="2">
        <v>90</v>
      </c>
      <c r="AD5" s="3"/>
      <c r="AE5" s="2">
        <f>ROUND(SUM(G5:AC5),5)</f>
        <v>3213.55</v>
      </c>
    </row>
    <row r="6" spans="1:31" x14ac:dyDescent="0.25">
      <c r="A6" s="1"/>
      <c r="B6" s="1"/>
      <c r="C6" s="1"/>
      <c r="D6" s="1"/>
      <c r="E6" s="1" t="s">
        <v>17</v>
      </c>
      <c r="F6" s="1"/>
      <c r="G6" s="2">
        <v>196.26</v>
      </c>
      <c r="H6" s="3"/>
      <c r="I6" s="2">
        <v>246.58</v>
      </c>
      <c r="J6" s="3"/>
      <c r="K6" s="2">
        <v>637.30999999999995</v>
      </c>
      <c r="L6" s="3"/>
      <c r="M6" s="2">
        <v>159.6</v>
      </c>
      <c r="N6" s="3"/>
      <c r="O6" s="2">
        <v>608.30999999999995</v>
      </c>
      <c r="P6" s="3"/>
      <c r="Q6" s="2">
        <v>256.82</v>
      </c>
      <c r="R6" s="3"/>
      <c r="S6" s="2">
        <v>300.43</v>
      </c>
      <c r="T6" s="3"/>
      <c r="U6" s="2">
        <v>166.19</v>
      </c>
      <c r="V6" s="3"/>
      <c r="W6" s="2">
        <v>266.70999999999998</v>
      </c>
      <c r="X6" s="3"/>
      <c r="Y6" s="2">
        <v>465.86</v>
      </c>
      <c r="Z6" s="3"/>
      <c r="AA6" s="2">
        <v>107.45</v>
      </c>
      <c r="AB6" s="3"/>
      <c r="AC6" s="2">
        <v>414.78</v>
      </c>
      <c r="AD6" s="3"/>
      <c r="AE6" s="2">
        <f>ROUND(SUM(G6:AC6),5)</f>
        <v>3826.3</v>
      </c>
    </row>
    <row r="7" spans="1:31" x14ac:dyDescent="0.25">
      <c r="A7" s="1"/>
      <c r="B7" s="1"/>
      <c r="C7" s="1"/>
      <c r="D7" s="1"/>
      <c r="E7" s="1" t="s">
        <v>18</v>
      </c>
      <c r="F7" s="1"/>
      <c r="G7" s="2">
        <v>698.62</v>
      </c>
      <c r="H7" s="3"/>
      <c r="I7" s="2">
        <v>872.16</v>
      </c>
      <c r="J7" s="3"/>
      <c r="K7" s="2">
        <v>970.22</v>
      </c>
      <c r="L7" s="3"/>
      <c r="M7" s="2">
        <v>981.4</v>
      </c>
      <c r="N7" s="3"/>
      <c r="O7" s="2">
        <v>959.91</v>
      </c>
      <c r="P7" s="3"/>
      <c r="Q7" s="2">
        <v>1042.5999999999999</v>
      </c>
      <c r="R7" s="3"/>
      <c r="S7" s="2">
        <v>1315.09</v>
      </c>
      <c r="T7" s="3"/>
      <c r="U7" s="2">
        <v>1312.16</v>
      </c>
      <c r="V7" s="3"/>
      <c r="W7" s="2">
        <v>1401.28</v>
      </c>
      <c r="X7" s="3"/>
      <c r="Y7" s="2">
        <v>1223.81</v>
      </c>
      <c r="Z7" s="3"/>
      <c r="AA7" s="2">
        <v>1289.6400000000001</v>
      </c>
      <c r="AB7" s="3"/>
      <c r="AC7" s="2">
        <v>1235.1500000000001</v>
      </c>
      <c r="AD7" s="3"/>
      <c r="AE7" s="2">
        <f>ROUND(SUM(G7:AC7),5)</f>
        <v>13302.04</v>
      </c>
    </row>
    <row r="8" spans="1:31" x14ac:dyDescent="0.25">
      <c r="A8" s="1"/>
      <c r="B8" s="1"/>
      <c r="C8" s="1"/>
      <c r="D8" s="1"/>
      <c r="E8" s="1" t="s">
        <v>19</v>
      </c>
      <c r="F8" s="1"/>
      <c r="G8" s="2">
        <v>134</v>
      </c>
      <c r="H8" s="3"/>
      <c r="I8" s="2">
        <v>116</v>
      </c>
      <c r="J8" s="3"/>
      <c r="K8" s="2">
        <v>550</v>
      </c>
      <c r="L8" s="3"/>
      <c r="M8" s="2">
        <v>220</v>
      </c>
      <c r="N8" s="3"/>
      <c r="O8" s="2">
        <v>208</v>
      </c>
      <c r="P8" s="3"/>
      <c r="Q8" s="2">
        <v>281.39999999999998</v>
      </c>
      <c r="R8" s="3"/>
      <c r="S8" s="2">
        <v>434</v>
      </c>
      <c r="T8" s="3"/>
      <c r="U8" s="2">
        <v>572.79999999999995</v>
      </c>
      <c r="V8" s="3"/>
      <c r="W8" s="2">
        <v>724.4</v>
      </c>
      <c r="X8" s="3"/>
      <c r="Y8" s="2">
        <v>403.6</v>
      </c>
      <c r="Z8" s="3"/>
      <c r="AA8" s="2">
        <v>423.8</v>
      </c>
      <c r="AB8" s="3"/>
      <c r="AC8" s="2">
        <v>579.79999999999995</v>
      </c>
      <c r="AD8" s="3"/>
      <c r="AE8" s="2">
        <f>ROUND(SUM(G8:AC8),5)</f>
        <v>4647.8</v>
      </c>
    </row>
    <row r="9" spans="1:31" ht="15.75" thickBot="1" x14ac:dyDescent="0.3">
      <c r="A9" s="1"/>
      <c r="B9" s="1"/>
      <c r="C9" s="1"/>
      <c r="D9" s="1"/>
      <c r="E9" s="1" t="s">
        <v>20</v>
      </c>
      <c r="F9" s="1"/>
      <c r="G9" s="4">
        <v>0</v>
      </c>
      <c r="H9" s="3"/>
      <c r="I9" s="4">
        <v>0</v>
      </c>
      <c r="J9" s="3"/>
      <c r="K9" s="4">
        <v>0</v>
      </c>
      <c r="L9" s="3"/>
      <c r="M9" s="4">
        <v>-91.22</v>
      </c>
      <c r="N9" s="3"/>
      <c r="O9" s="4">
        <v>-63.23</v>
      </c>
      <c r="P9" s="3"/>
      <c r="Q9" s="4">
        <v>0</v>
      </c>
      <c r="R9" s="3"/>
      <c r="S9" s="4">
        <v>0</v>
      </c>
      <c r="T9" s="3"/>
      <c r="U9" s="4">
        <v>-75</v>
      </c>
      <c r="V9" s="3"/>
      <c r="W9" s="4">
        <v>0</v>
      </c>
      <c r="X9" s="3"/>
      <c r="Y9" s="4">
        <v>0</v>
      </c>
      <c r="Z9" s="3"/>
      <c r="AA9" s="4">
        <v>0</v>
      </c>
      <c r="AB9" s="3"/>
      <c r="AC9" s="4">
        <v>0</v>
      </c>
      <c r="AD9" s="3"/>
      <c r="AE9" s="4">
        <f>ROUND(SUM(G9:AC9),5)</f>
        <v>-229.45</v>
      </c>
    </row>
    <row r="10" spans="1:31" x14ac:dyDescent="0.25">
      <c r="A10" s="1"/>
      <c r="B10" s="1"/>
      <c r="C10" s="1"/>
      <c r="D10" s="1" t="s">
        <v>21</v>
      </c>
      <c r="E10" s="1"/>
      <c r="F10" s="1"/>
      <c r="G10" s="2">
        <f>ROUND(SUM(G3:G9),5)</f>
        <v>21749.599999999999</v>
      </c>
      <c r="H10" s="3"/>
      <c r="I10" s="2">
        <f>ROUND(SUM(I3:I9),5)</f>
        <v>24385.31</v>
      </c>
      <c r="J10" s="3"/>
      <c r="K10" s="2">
        <f>ROUND(SUM(K3:K9),5)</f>
        <v>29759.39</v>
      </c>
      <c r="L10" s="3"/>
      <c r="M10" s="2">
        <f>ROUND(SUM(M3:M9),5)</f>
        <v>28267.4</v>
      </c>
      <c r="N10" s="3"/>
      <c r="O10" s="2">
        <f>ROUND(SUM(O3:O9),5)</f>
        <v>30951</v>
      </c>
      <c r="P10" s="3"/>
      <c r="Q10" s="2">
        <f>ROUND(SUM(Q3:Q9),5)</f>
        <v>28180.12</v>
      </c>
      <c r="R10" s="3"/>
      <c r="S10" s="2">
        <f>ROUND(SUM(S3:S9),5)</f>
        <v>33323.339999999997</v>
      </c>
      <c r="T10" s="3"/>
      <c r="U10" s="2">
        <f>ROUND(SUM(U3:U9),5)</f>
        <v>35579.17</v>
      </c>
      <c r="V10" s="3"/>
      <c r="W10" s="2">
        <f>ROUND(SUM(W3:W9),5)</f>
        <v>36453.24</v>
      </c>
      <c r="X10" s="3"/>
      <c r="Y10" s="2">
        <f>ROUND(SUM(Y3:Y9),5)</f>
        <v>36147.51</v>
      </c>
      <c r="Z10" s="3"/>
      <c r="AA10" s="2">
        <f>ROUND(SUM(AA3:AA9),5)</f>
        <v>36577.4</v>
      </c>
      <c r="AB10" s="3"/>
      <c r="AC10" s="2">
        <f>ROUND(SUM(AC3:AC9),5)</f>
        <v>37003.4</v>
      </c>
      <c r="AD10" s="3"/>
      <c r="AE10" s="2">
        <f>ROUND(SUM(G10:AC10),5)</f>
        <v>378376.88</v>
      </c>
    </row>
    <row r="11" spans="1:31" x14ac:dyDescent="0.25">
      <c r="A11" s="1"/>
      <c r="B11" s="1"/>
      <c r="C11" s="1"/>
      <c r="D11" s="1" t="s">
        <v>22</v>
      </c>
      <c r="E11" s="1"/>
      <c r="F11" s="1"/>
      <c r="G11" s="2"/>
      <c r="H11" s="3"/>
      <c r="I11" s="2"/>
      <c r="J11" s="3"/>
      <c r="K11" s="2"/>
      <c r="L11" s="3"/>
      <c r="M11" s="2"/>
      <c r="N11" s="3"/>
      <c r="O11" s="2"/>
      <c r="P11" s="3"/>
      <c r="Q11" s="2"/>
      <c r="R11" s="3"/>
      <c r="S11" s="2"/>
      <c r="T11" s="3"/>
      <c r="U11" s="2"/>
      <c r="V11" s="3"/>
      <c r="W11" s="2"/>
      <c r="X11" s="3"/>
      <c r="Y11" s="2"/>
      <c r="Z11" s="3"/>
      <c r="AA11" s="2"/>
      <c r="AB11" s="3"/>
      <c r="AC11" s="2"/>
      <c r="AD11" s="3"/>
      <c r="AE11" s="2"/>
    </row>
    <row r="12" spans="1:31" ht="15.75" thickBot="1" x14ac:dyDescent="0.3">
      <c r="A12" s="1"/>
      <c r="B12" s="1"/>
      <c r="C12" s="1"/>
      <c r="D12" s="1"/>
      <c r="E12" s="1" t="s">
        <v>23</v>
      </c>
      <c r="F12" s="1"/>
      <c r="G12" s="5">
        <v>205.12</v>
      </c>
      <c r="H12" s="3"/>
      <c r="I12" s="5">
        <v>143.25</v>
      </c>
      <c r="J12" s="3"/>
      <c r="K12" s="5">
        <v>188.83</v>
      </c>
      <c r="L12" s="3"/>
      <c r="M12" s="5">
        <v>139.19999999999999</v>
      </c>
      <c r="N12" s="3"/>
      <c r="O12" s="5">
        <v>228.07</v>
      </c>
      <c r="P12" s="3"/>
      <c r="Q12" s="5">
        <v>219.35</v>
      </c>
      <c r="R12" s="3"/>
      <c r="S12" s="5">
        <v>331.08</v>
      </c>
      <c r="T12" s="3"/>
      <c r="U12" s="5">
        <v>149.80000000000001</v>
      </c>
      <c r="V12" s="3"/>
      <c r="W12" s="5">
        <v>198.5</v>
      </c>
      <c r="X12" s="3"/>
      <c r="Y12" s="5">
        <v>205.68</v>
      </c>
      <c r="Z12" s="3"/>
      <c r="AA12" s="5">
        <v>105.49</v>
      </c>
      <c r="AB12" s="3"/>
      <c r="AC12" s="5">
        <v>78.819999999999993</v>
      </c>
      <c r="AD12" s="3"/>
      <c r="AE12" s="5">
        <f>ROUND(SUM(G12:AC12),5)</f>
        <v>2193.19</v>
      </c>
    </row>
    <row r="13" spans="1:31" ht="15.75" thickBot="1" x14ac:dyDescent="0.3">
      <c r="A13" s="1"/>
      <c r="B13" s="1"/>
      <c r="C13" s="1"/>
      <c r="D13" s="1" t="s">
        <v>24</v>
      </c>
      <c r="E13" s="1"/>
      <c r="F13" s="1"/>
      <c r="G13" s="6">
        <f>ROUND(SUM(G11:G12),5)</f>
        <v>205.12</v>
      </c>
      <c r="H13" s="3"/>
      <c r="I13" s="6">
        <f>ROUND(SUM(I11:I12),5)</f>
        <v>143.25</v>
      </c>
      <c r="J13" s="3"/>
      <c r="K13" s="6">
        <f>ROUND(SUM(K11:K12),5)</f>
        <v>188.83</v>
      </c>
      <c r="L13" s="3"/>
      <c r="M13" s="6">
        <f>ROUND(SUM(M11:M12),5)</f>
        <v>139.19999999999999</v>
      </c>
      <c r="N13" s="3"/>
      <c r="O13" s="6">
        <f>ROUND(SUM(O11:O12),5)</f>
        <v>228.07</v>
      </c>
      <c r="P13" s="3"/>
      <c r="Q13" s="6">
        <f>ROUND(SUM(Q11:Q12),5)</f>
        <v>219.35</v>
      </c>
      <c r="R13" s="3"/>
      <c r="S13" s="6">
        <f>ROUND(SUM(S11:S12),5)</f>
        <v>331.08</v>
      </c>
      <c r="T13" s="3"/>
      <c r="U13" s="6">
        <f>ROUND(SUM(U11:U12),5)</f>
        <v>149.80000000000001</v>
      </c>
      <c r="V13" s="3"/>
      <c r="W13" s="6">
        <f>ROUND(SUM(W11:W12),5)</f>
        <v>198.5</v>
      </c>
      <c r="X13" s="3"/>
      <c r="Y13" s="6">
        <f>ROUND(SUM(Y11:Y12),5)</f>
        <v>205.68</v>
      </c>
      <c r="Z13" s="3"/>
      <c r="AA13" s="6">
        <f>ROUND(SUM(AA11:AA12),5)</f>
        <v>105.49</v>
      </c>
      <c r="AB13" s="3"/>
      <c r="AC13" s="6">
        <f>ROUND(SUM(AC11:AC12),5)</f>
        <v>78.819999999999993</v>
      </c>
      <c r="AD13" s="3"/>
      <c r="AE13" s="6">
        <f>ROUND(SUM(G13:AC13),5)</f>
        <v>2193.19</v>
      </c>
    </row>
    <row r="14" spans="1:31" x14ac:dyDescent="0.25">
      <c r="A14" s="1"/>
      <c r="B14" s="1"/>
      <c r="C14" s="1" t="s">
        <v>25</v>
      </c>
      <c r="D14" s="1"/>
      <c r="E14" s="1"/>
      <c r="F14" s="1"/>
      <c r="G14" s="2">
        <f>ROUND(G10-G13,5)</f>
        <v>21544.48</v>
      </c>
      <c r="H14" s="3"/>
      <c r="I14" s="2">
        <f>ROUND(I10-I13,5)</f>
        <v>24242.06</v>
      </c>
      <c r="J14" s="3"/>
      <c r="K14" s="2">
        <f>ROUND(K10-K13,5)</f>
        <v>29570.560000000001</v>
      </c>
      <c r="L14" s="3"/>
      <c r="M14" s="2">
        <f>ROUND(M10-M13,5)</f>
        <v>28128.2</v>
      </c>
      <c r="N14" s="3"/>
      <c r="O14" s="2">
        <f>ROUND(O10-O13,5)</f>
        <v>30722.93</v>
      </c>
      <c r="P14" s="3"/>
      <c r="Q14" s="2">
        <f>ROUND(Q10-Q13,5)</f>
        <v>27960.77</v>
      </c>
      <c r="R14" s="3"/>
      <c r="S14" s="2">
        <f>ROUND(S10-S13,5)</f>
        <v>32992.26</v>
      </c>
      <c r="T14" s="3"/>
      <c r="U14" s="2">
        <f>ROUND(U10-U13,5)</f>
        <v>35429.370000000003</v>
      </c>
      <c r="V14" s="3"/>
      <c r="W14" s="2">
        <f>ROUND(W10-W13,5)</f>
        <v>36254.74</v>
      </c>
      <c r="X14" s="3"/>
      <c r="Y14" s="2">
        <f>ROUND(Y10-Y13,5)</f>
        <v>35941.83</v>
      </c>
      <c r="Z14" s="3"/>
      <c r="AA14" s="2">
        <f>ROUND(AA10-AA13,5)</f>
        <v>36471.910000000003</v>
      </c>
      <c r="AB14" s="3"/>
      <c r="AC14" s="2">
        <f>ROUND(AC10-AC13,5)</f>
        <v>36924.58</v>
      </c>
      <c r="AD14" s="3"/>
      <c r="AE14" s="2">
        <f>ROUND(SUM(G14:AC14),5)</f>
        <v>376183.69</v>
      </c>
    </row>
    <row r="15" spans="1:31" x14ac:dyDescent="0.25">
      <c r="A15" s="1"/>
      <c r="B15" s="1"/>
      <c r="C15" s="1"/>
      <c r="D15" s="1" t="s">
        <v>26</v>
      </c>
      <c r="E15" s="1"/>
      <c r="F15" s="1"/>
      <c r="G15" s="2"/>
      <c r="H15" s="3"/>
      <c r="I15" s="2"/>
      <c r="J15" s="3"/>
      <c r="K15" s="2"/>
      <c r="L15" s="3"/>
      <c r="M15" s="2"/>
      <c r="N15" s="3"/>
      <c r="O15" s="2"/>
      <c r="P15" s="3"/>
      <c r="Q15" s="2"/>
      <c r="R15" s="3"/>
      <c r="S15" s="2"/>
      <c r="T15" s="3"/>
      <c r="U15" s="2"/>
      <c r="V15" s="3"/>
      <c r="W15" s="2"/>
      <c r="X15" s="3"/>
      <c r="Y15" s="2"/>
      <c r="Z15" s="3"/>
      <c r="AA15" s="2"/>
      <c r="AB15" s="3"/>
      <c r="AC15" s="2"/>
      <c r="AD15" s="3"/>
      <c r="AE15" s="2"/>
    </row>
    <row r="16" spans="1:31" x14ac:dyDescent="0.25">
      <c r="A16" s="1"/>
      <c r="B16" s="1"/>
      <c r="C16" s="1"/>
      <c r="D16" s="1"/>
      <c r="E16" s="1" t="s">
        <v>27</v>
      </c>
      <c r="F16" s="1"/>
      <c r="G16" s="2">
        <v>3620.33</v>
      </c>
      <c r="H16" s="3"/>
      <c r="I16" s="2">
        <v>3455.57</v>
      </c>
      <c r="J16" s="3"/>
      <c r="K16" s="2">
        <v>3616.4</v>
      </c>
      <c r="L16" s="3"/>
      <c r="M16" s="2">
        <v>3389.87</v>
      </c>
      <c r="N16" s="3"/>
      <c r="O16" s="2">
        <v>3666.05</v>
      </c>
      <c r="P16" s="3"/>
      <c r="Q16" s="2">
        <v>3874.39</v>
      </c>
      <c r="R16" s="3"/>
      <c r="S16" s="2">
        <v>4388.51</v>
      </c>
      <c r="T16" s="3"/>
      <c r="U16" s="2">
        <v>3608.73</v>
      </c>
      <c r="V16" s="3"/>
      <c r="W16" s="2">
        <v>3464.76</v>
      </c>
      <c r="X16" s="3"/>
      <c r="Y16" s="2">
        <v>3768.78</v>
      </c>
      <c r="Z16" s="3"/>
      <c r="AA16" s="2">
        <v>3115.94</v>
      </c>
      <c r="AB16" s="3"/>
      <c r="AC16" s="2">
        <v>2723.73</v>
      </c>
      <c r="AD16" s="3"/>
      <c r="AE16" s="2">
        <f>ROUND(SUM(G16:AC16),5)</f>
        <v>42693.06</v>
      </c>
    </row>
    <row r="17" spans="1:31" x14ac:dyDescent="0.25">
      <c r="A17" s="1"/>
      <c r="B17" s="1"/>
      <c r="C17" s="1"/>
      <c r="D17" s="1"/>
      <c r="E17" s="1" t="s">
        <v>28</v>
      </c>
      <c r="F17" s="1"/>
      <c r="G17" s="2">
        <v>438.73</v>
      </c>
      <c r="H17" s="3"/>
      <c r="I17" s="2">
        <v>441.96</v>
      </c>
      <c r="J17" s="3"/>
      <c r="K17" s="2">
        <v>447.06</v>
      </c>
      <c r="L17" s="3"/>
      <c r="M17" s="2">
        <v>379.11</v>
      </c>
      <c r="N17" s="3"/>
      <c r="O17" s="2">
        <v>582.22</v>
      </c>
      <c r="P17" s="3"/>
      <c r="Q17" s="2">
        <v>538.58000000000004</v>
      </c>
      <c r="R17" s="3"/>
      <c r="S17" s="2">
        <v>522.39</v>
      </c>
      <c r="T17" s="3"/>
      <c r="U17" s="2">
        <v>441.71</v>
      </c>
      <c r="V17" s="3"/>
      <c r="W17" s="2">
        <v>420.86</v>
      </c>
      <c r="X17" s="3"/>
      <c r="Y17" s="2">
        <v>481.53</v>
      </c>
      <c r="Z17" s="3"/>
      <c r="AA17" s="2">
        <v>439.58</v>
      </c>
      <c r="AB17" s="3"/>
      <c r="AC17" s="2">
        <v>385.02</v>
      </c>
      <c r="AD17" s="3"/>
      <c r="AE17" s="2">
        <f>ROUND(SUM(G17:AC17),5)</f>
        <v>5518.75</v>
      </c>
    </row>
    <row r="18" spans="1:31" x14ac:dyDescent="0.25">
      <c r="A18" s="1"/>
      <c r="B18" s="1"/>
      <c r="C18" s="1"/>
      <c r="D18" s="1"/>
      <c r="E18" s="1" t="s">
        <v>29</v>
      </c>
      <c r="F18" s="1"/>
      <c r="G18" s="2">
        <v>409.05</v>
      </c>
      <c r="H18" s="3"/>
      <c r="I18" s="2">
        <v>411.05</v>
      </c>
      <c r="J18" s="3"/>
      <c r="K18" s="2">
        <v>411.05</v>
      </c>
      <c r="L18" s="3"/>
      <c r="M18" s="2">
        <v>411.05</v>
      </c>
      <c r="N18" s="3"/>
      <c r="O18" s="2">
        <v>410.12</v>
      </c>
      <c r="P18" s="3"/>
      <c r="Q18" s="2">
        <v>379.58</v>
      </c>
      <c r="R18" s="3"/>
      <c r="S18" s="2">
        <v>363.65</v>
      </c>
      <c r="T18" s="3"/>
      <c r="U18" s="2">
        <v>405.58</v>
      </c>
      <c r="V18" s="3"/>
      <c r="W18" s="2">
        <v>411.05</v>
      </c>
      <c r="X18" s="3"/>
      <c r="Y18" s="2">
        <v>-257.51</v>
      </c>
      <c r="Z18" s="3"/>
      <c r="AA18" s="2">
        <v>-11.48</v>
      </c>
      <c r="AB18" s="3"/>
      <c r="AC18" s="2">
        <v>-18.850000000000001</v>
      </c>
      <c r="AD18" s="3"/>
      <c r="AE18" s="2">
        <f>ROUND(SUM(G18:AC18),5)</f>
        <v>3324.34</v>
      </c>
    </row>
    <row r="19" spans="1:31" x14ac:dyDescent="0.25">
      <c r="A19" s="1"/>
      <c r="B19" s="1"/>
      <c r="C19" s="1"/>
      <c r="D19" s="1"/>
      <c r="E19" s="1" t="s">
        <v>30</v>
      </c>
      <c r="F19" s="1"/>
      <c r="G19" s="2">
        <v>74.58</v>
      </c>
      <c r="H19" s="3"/>
      <c r="I19" s="2">
        <v>71</v>
      </c>
      <c r="J19" s="3"/>
      <c r="K19" s="2">
        <v>76.849999999999994</v>
      </c>
      <c r="L19" s="3"/>
      <c r="M19" s="2">
        <v>71.28</v>
      </c>
      <c r="N19" s="3"/>
      <c r="O19" s="2">
        <v>77.16</v>
      </c>
      <c r="P19" s="3"/>
      <c r="Q19" s="2">
        <v>35.020000000000003</v>
      </c>
      <c r="R19" s="3"/>
      <c r="S19" s="2">
        <v>90.14</v>
      </c>
      <c r="T19" s="3"/>
      <c r="U19" s="2">
        <v>88.22</v>
      </c>
      <c r="V19" s="3"/>
      <c r="W19" s="2">
        <v>97.14</v>
      </c>
      <c r="X19" s="3"/>
      <c r="Y19" s="2">
        <v>105.96</v>
      </c>
      <c r="Z19" s="3"/>
      <c r="AA19" s="2">
        <v>84.82</v>
      </c>
      <c r="AB19" s="3"/>
      <c r="AC19" s="2">
        <v>39.15</v>
      </c>
      <c r="AD19" s="3"/>
      <c r="AE19" s="2">
        <f>ROUND(SUM(G19:AC19),5)</f>
        <v>911.32</v>
      </c>
    </row>
    <row r="20" spans="1:31" x14ac:dyDescent="0.25">
      <c r="A20" s="1"/>
      <c r="B20" s="1"/>
      <c r="C20" s="1"/>
      <c r="D20" s="1"/>
      <c r="E20" s="1" t="s">
        <v>31</v>
      </c>
      <c r="F20" s="1"/>
      <c r="G20" s="2">
        <v>0</v>
      </c>
      <c r="H20" s="3"/>
      <c r="I20" s="2">
        <v>0</v>
      </c>
      <c r="J20" s="3"/>
      <c r="K20" s="2">
        <v>0</v>
      </c>
      <c r="L20" s="3"/>
      <c r="M20" s="2">
        <v>0</v>
      </c>
      <c r="N20" s="3"/>
      <c r="O20" s="2">
        <v>0</v>
      </c>
      <c r="P20" s="3"/>
      <c r="Q20" s="2">
        <v>2.41</v>
      </c>
      <c r="R20" s="3"/>
      <c r="S20" s="2">
        <v>0</v>
      </c>
      <c r="T20" s="3"/>
      <c r="U20" s="2">
        <v>0</v>
      </c>
      <c r="V20" s="3"/>
      <c r="W20" s="2">
        <v>0</v>
      </c>
      <c r="X20" s="3"/>
      <c r="Y20" s="2">
        <v>0</v>
      </c>
      <c r="Z20" s="3"/>
      <c r="AA20" s="2">
        <v>0</v>
      </c>
      <c r="AB20" s="3"/>
      <c r="AC20" s="2">
        <v>0</v>
      </c>
      <c r="AD20" s="3"/>
      <c r="AE20" s="2">
        <f>ROUND(SUM(G20:AC20),5)</f>
        <v>2.41</v>
      </c>
    </row>
    <row r="21" spans="1:31" x14ac:dyDescent="0.25">
      <c r="A21" s="1"/>
      <c r="B21" s="1"/>
      <c r="C21" s="1"/>
      <c r="D21" s="1"/>
      <c r="E21" s="1" t="s">
        <v>32</v>
      </c>
      <c r="F21" s="1"/>
      <c r="G21" s="2">
        <v>44.54</v>
      </c>
      <c r="H21" s="3"/>
      <c r="I21" s="2">
        <v>29.21</v>
      </c>
      <c r="J21" s="3"/>
      <c r="K21" s="2">
        <v>24.72</v>
      </c>
      <c r="L21" s="3"/>
      <c r="M21" s="2">
        <v>16.21</v>
      </c>
      <c r="N21" s="3"/>
      <c r="O21" s="2">
        <v>14.47</v>
      </c>
      <c r="P21" s="3"/>
      <c r="Q21" s="2">
        <v>33.5</v>
      </c>
      <c r="R21" s="3"/>
      <c r="S21" s="2">
        <v>38.25</v>
      </c>
      <c r="T21" s="3"/>
      <c r="U21" s="2">
        <v>105.45</v>
      </c>
      <c r="V21" s="3"/>
      <c r="W21" s="2">
        <v>28.94</v>
      </c>
      <c r="X21" s="3"/>
      <c r="Y21" s="2">
        <v>26.93</v>
      </c>
      <c r="Z21" s="3"/>
      <c r="AA21" s="2">
        <v>135.34</v>
      </c>
      <c r="AB21" s="3"/>
      <c r="AC21" s="2">
        <v>27.47</v>
      </c>
      <c r="AD21" s="3"/>
      <c r="AE21" s="2">
        <f>ROUND(SUM(G21:AC21),5)</f>
        <v>525.03</v>
      </c>
    </row>
    <row r="22" spans="1:31" x14ac:dyDescent="0.25">
      <c r="A22" s="1"/>
      <c r="B22" s="1"/>
      <c r="C22" s="1"/>
      <c r="D22" s="1"/>
      <c r="E22" s="1" t="s">
        <v>33</v>
      </c>
      <c r="F22" s="1"/>
      <c r="G22" s="2"/>
      <c r="H22" s="3"/>
      <c r="I22" s="2"/>
      <c r="J22" s="3"/>
      <c r="K22" s="2"/>
      <c r="L22" s="3"/>
      <c r="M22" s="2"/>
      <c r="N22" s="3"/>
      <c r="O22" s="2"/>
      <c r="P22" s="3"/>
      <c r="Q22" s="2"/>
      <c r="R22" s="3"/>
      <c r="S22" s="2"/>
      <c r="T22" s="3"/>
      <c r="U22" s="2"/>
      <c r="V22" s="3"/>
      <c r="W22" s="2"/>
      <c r="X22" s="3"/>
      <c r="Y22" s="2"/>
      <c r="Z22" s="3"/>
      <c r="AA22" s="2"/>
      <c r="AB22" s="3"/>
      <c r="AC22" s="2"/>
      <c r="AD22" s="3"/>
      <c r="AE22" s="2"/>
    </row>
    <row r="23" spans="1:31" x14ac:dyDescent="0.25">
      <c r="A23" s="1"/>
      <c r="B23" s="1"/>
      <c r="C23" s="1"/>
      <c r="D23" s="1"/>
      <c r="E23" s="1"/>
      <c r="F23" s="1" t="s">
        <v>34</v>
      </c>
      <c r="G23" s="2">
        <v>0</v>
      </c>
      <c r="H23" s="3"/>
      <c r="I23" s="2">
        <v>0</v>
      </c>
      <c r="J23" s="3"/>
      <c r="K23" s="2">
        <v>49.7</v>
      </c>
      <c r="L23" s="3"/>
      <c r="M23" s="2">
        <v>149.02000000000001</v>
      </c>
      <c r="N23" s="3"/>
      <c r="O23" s="2">
        <v>148.75</v>
      </c>
      <c r="P23" s="3"/>
      <c r="Q23" s="2">
        <v>149.12</v>
      </c>
      <c r="R23" s="3"/>
      <c r="S23" s="2">
        <v>60.07</v>
      </c>
      <c r="T23" s="3"/>
      <c r="U23" s="2">
        <v>149.94999999999999</v>
      </c>
      <c r="V23" s="3"/>
      <c r="W23" s="2">
        <v>154.76</v>
      </c>
      <c r="X23" s="3"/>
      <c r="Y23" s="2">
        <v>142.12</v>
      </c>
      <c r="Z23" s="3"/>
      <c r="AA23" s="2">
        <v>267.22000000000003</v>
      </c>
      <c r="AB23" s="3"/>
      <c r="AC23" s="2">
        <v>154.85</v>
      </c>
      <c r="AD23" s="3"/>
      <c r="AE23" s="2">
        <f>ROUND(SUM(G23:AC23),5)</f>
        <v>1425.56</v>
      </c>
    </row>
    <row r="24" spans="1:31" ht="15.75" thickBot="1" x14ac:dyDescent="0.3">
      <c r="A24" s="1"/>
      <c r="B24" s="1"/>
      <c r="C24" s="1"/>
      <c r="D24" s="1"/>
      <c r="E24" s="1"/>
      <c r="F24" s="1" t="s">
        <v>35</v>
      </c>
      <c r="G24" s="4">
        <v>771.06</v>
      </c>
      <c r="H24" s="3"/>
      <c r="I24" s="4">
        <v>738.5</v>
      </c>
      <c r="J24" s="3"/>
      <c r="K24" s="4">
        <v>968.5</v>
      </c>
      <c r="L24" s="3"/>
      <c r="M24" s="4">
        <v>1043.99</v>
      </c>
      <c r="N24" s="3"/>
      <c r="O24" s="4">
        <v>1081.47</v>
      </c>
      <c r="P24" s="3"/>
      <c r="Q24" s="4">
        <v>968.5</v>
      </c>
      <c r="R24" s="3"/>
      <c r="S24" s="4">
        <v>972.67</v>
      </c>
      <c r="T24" s="3"/>
      <c r="U24" s="4">
        <v>1088.5</v>
      </c>
      <c r="V24" s="3"/>
      <c r="W24" s="4">
        <v>968.5</v>
      </c>
      <c r="X24" s="3"/>
      <c r="Y24" s="4">
        <v>793.7</v>
      </c>
      <c r="Z24" s="3"/>
      <c r="AA24" s="4">
        <v>793.7</v>
      </c>
      <c r="AB24" s="3"/>
      <c r="AC24" s="4">
        <v>793.7</v>
      </c>
      <c r="AD24" s="3"/>
      <c r="AE24" s="4">
        <f>ROUND(SUM(G24:AC24),5)</f>
        <v>10982.79</v>
      </c>
    </row>
    <row r="25" spans="1:31" x14ac:dyDescent="0.25">
      <c r="A25" s="1"/>
      <c r="B25" s="1"/>
      <c r="C25" s="1"/>
      <c r="D25" s="1"/>
      <c r="E25" s="1" t="s">
        <v>36</v>
      </c>
      <c r="F25" s="1"/>
      <c r="G25" s="2">
        <f>ROUND(SUM(G22:G24),5)</f>
        <v>771.06</v>
      </c>
      <c r="H25" s="3"/>
      <c r="I25" s="2">
        <f>ROUND(SUM(I22:I24),5)</f>
        <v>738.5</v>
      </c>
      <c r="J25" s="3"/>
      <c r="K25" s="2">
        <f>ROUND(SUM(K22:K24),5)</f>
        <v>1018.2</v>
      </c>
      <c r="L25" s="3"/>
      <c r="M25" s="2">
        <f>ROUND(SUM(M22:M24),5)</f>
        <v>1193.01</v>
      </c>
      <c r="N25" s="3"/>
      <c r="O25" s="2">
        <f>ROUND(SUM(O22:O24),5)</f>
        <v>1230.22</v>
      </c>
      <c r="P25" s="3"/>
      <c r="Q25" s="2">
        <f>ROUND(SUM(Q22:Q24),5)</f>
        <v>1117.6199999999999</v>
      </c>
      <c r="R25" s="3"/>
      <c r="S25" s="2">
        <f>ROUND(SUM(S22:S24),5)</f>
        <v>1032.74</v>
      </c>
      <c r="T25" s="3"/>
      <c r="U25" s="2">
        <f>ROUND(SUM(U22:U24),5)</f>
        <v>1238.45</v>
      </c>
      <c r="V25" s="3"/>
      <c r="W25" s="2">
        <f>ROUND(SUM(W22:W24),5)</f>
        <v>1123.26</v>
      </c>
      <c r="X25" s="3"/>
      <c r="Y25" s="2">
        <f>ROUND(SUM(Y22:Y24),5)</f>
        <v>935.82</v>
      </c>
      <c r="Z25" s="3"/>
      <c r="AA25" s="2">
        <f>ROUND(SUM(AA22:AA24),5)</f>
        <v>1060.92</v>
      </c>
      <c r="AB25" s="3"/>
      <c r="AC25" s="2">
        <f>ROUND(SUM(AC22:AC24),5)</f>
        <v>948.55</v>
      </c>
      <c r="AD25" s="3"/>
      <c r="AE25" s="2">
        <f>ROUND(SUM(G25:AC25),5)</f>
        <v>12408.35</v>
      </c>
    </row>
    <row r="26" spans="1:31" x14ac:dyDescent="0.25">
      <c r="A26" s="1"/>
      <c r="B26" s="1"/>
      <c r="C26" s="1"/>
      <c r="D26" s="1"/>
      <c r="E26" s="1" t="s">
        <v>37</v>
      </c>
      <c r="F26" s="1"/>
      <c r="G26" s="2"/>
      <c r="H26" s="3"/>
      <c r="I26" s="2"/>
      <c r="J26" s="3"/>
      <c r="K26" s="2"/>
      <c r="L26" s="3"/>
      <c r="M26" s="2"/>
      <c r="N26" s="3"/>
      <c r="O26" s="2"/>
      <c r="P26" s="3"/>
      <c r="Q26" s="2"/>
      <c r="R26" s="3"/>
      <c r="S26" s="2"/>
      <c r="T26" s="3"/>
      <c r="U26" s="2"/>
      <c r="V26" s="3"/>
      <c r="W26" s="2"/>
      <c r="X26" s="3"/>
      <c r="Y26" s="2"/>
      <c r="Z26" s="3"/>
      <c r="AA26" s="2"/>
      <c r="AB26" s="3"/>
      <c r="AC26" s="2"/>
      <c r="AD26" s="3"/>
      <c r="AE26" s="2"/>
    </row>
    <row r="27" spans="1:31" x14ac:dyDescent="0.25">
      <c r="A27" s="1"/>
      <c r="B27" s="1"/>
      <c r="C27" s="1"/>
      <c r="D27" s="1"/>
      <c r="E27" s="1"/>
      <c r="F27" s="1" t="s">
        <v>38</v>
      </c>
      <c r="G27" s="2">
        <v>0</v>
      </c>
      <c r="H27" s="3"/>
      <c r="I27" s="2">
        <v>0</v>
      </c>
      <c r="J27" s="3"/>
      <c r="K27" s="2">
        <v>0</v>
      </c>
      <c r="L27" s="3"/>
      <c r="M27" s="2">
        <v>100</v>
      </c>
      <c r="N27" s="3"/>
      <c r="O27" s="2">
        <v>100</v>
      </c>
      <c r="P27" s="3"/>
      <c r="Q27" s="2">
        <v>200</v>
      </c>
      <c r="R27" s="3"/>
      <c r="S27" s="2">
        <v>0</v>
      </c>
      <c r="T27" s="3"/>
      <c r="U27" s="2">
        <v>100</v>
      </c>
      <c r="V27" s="3"/>
      <c r="W27" s="2">
        <v>100</v>
      </c>
      <c r="X27" s="3"/>
      <c r="Y27" s="2">
        <v>100</v>
      </c>
      <c r="Z27" s="3"/>
      <c r="AA27" s="2">
        <v>50</v>
      </c>
      <c r="AB27" s="3"/>
      <c r="AC27" s="2">
        <v>50</v>
      </c>
      <c r="AD27" s="3"/>
      <c r="AE27" s="2">
        <f>ROUND(SUM(G27:AC27),5)</f>
        <v>800</v>
      </c>
    </row>
    <row r="28" spans="1:31" ht="15.75" thickBot="1" x14ac:dyDescent="0.3">
      <c r="A28" s="1"/>
      <c r="B28" s="1"/>
      <c r="C28" s="1"/>
      <c r="D28" s="1"/>
      <c r="E28" s="1"/>
      <c r="F28" s="1" t="s">
        <v>39</v>
      </c>
      <c r="G28" s="4">
        <v>114.41</v>
      </c>
      <c r="H28" s="3"/>
      <c r="I28" s="4">
        <v>100</v>
      </c>
      <c r="J28" s="3"/>
      <c r="K28" s="4">
        <v>100</v>
      </c>
      <c r="L28" s="3"/>
      <c r="M28" s="4">
        <v>100</v>
      </c>
      <c r="N28" s="3"/>
      <c r="O28" s="4">
        <v>100</v>
      </c>
      <c r="P28" s="3"/>
      <c r="Q28" s="4">
        <v>100</v>
      </c>
      <c r="R28" s="3"/>
      <c r="S28" s="4">
        <v>50</v>
      </c>
      <c r="T28" s="3"/>
      <c r="U28" s="4">
        <v>100</v>
      </c>
      <c r="V28" s="3"/>
      <c r="W28" s="4">
        <v>90</v>
      </c>
      <c r="X28" s="3"/>
      <c r="Y28" s="4">
        <v>90</v>
      </c>
      <c r="Z28" s="3"/>
      <c r="AA28" s="4">
        <v>45</v>
      </c>
      <c r="AB28" s="3"/>
      <c r="AC28" s="4">
        <v>109.18</v>
      </c>
      <c r="AD28" s="3"/>
      <c r="AE28" s="4">
        <f>ROUND(SUM(G28:AC28),5)</f>
        <v>1098.5899999999999</v>
      </c>
    </row>
    <row r="29" spans="1:31" x14ac:dyDescent="0.25">
      <c r="A29" s="1"/>
      <c r="B29" s="1"/>
      <c r="C29" s="1"/>
      <c r="D29" s="1"/>
      <c r="E29" s="1" t="s">
        <v>40</v>
      </c>
      <c r="F29" s="1"/>
      <c r="G29" s="2">
        <f>ROUND(SUM(G26:G28),5)</f>
        <v>114.41</v>
      </c>
      <c r="H29" s="3"/>
      <c r="I29" s="2">
        <f>ROUND(SUM(I26:I28),5)</f>
        <v>100</v>
      </c>
      <c r="J29" s="3"/>
      <c r="K29" s="2">
        <f>ROUND(SUM(K26:K28),5)</f>
        <v>100</v>
      </c>
      <c r="L29" s="3"/>
      <c r="M29" s="2">
        <f>ROUND(SUM(M26:M28),5)</f>
        <v>200</v>
      </c>
      <c r="N29" s="3"/>
      <c r="O29" s="2">
        <f>ROUND(SUM(O26:O28),5)</f>
        <v>200</v>
      </c>
      <c r="P29" s="3"/>
      <c r="Q29" s="2">
        <f>ROUND(SUM(Q26:Q28),5)</f>
        <v>300</v>
      </c>
      <c r="R29" s="3"/>
      <c r="S29" s="2">
        <f>ROUND(SUM(S26:S28),5)</f>
        <v>50</v>
      </c>
      <c r="T29" s="3"/>
      <c r="U29" s="2">
        <f>ROUND(SUM(U26:U28),5)</f>
        <v>200</v>
      </c>
      <c r="V29" s="3"/>
      <c r="W29" s="2">
        <f>ROUND(SUM(W26:W28),5)</f>
        <v>190</v>
      </c>
      <c r="X29" s="3"/>
      <c r="Y29" s="2">
        <f>ROUND(SUM(Y26:Y28),5)</f>
        <v>190</v>
      </c>
      <c r="Z29" s="3"/>
      <c r="AA29" s="2">
        <f>ROUND(SUM(AA26:AA28),5)</f>
        <v>95</v>
      </c>
      <c r="AB29" s="3"/>
      <c r="AC29" s="2">
        <f>ROUND(SUM(AC26:AC28),5)</f>
        <v>159.18</v>
      </c>
      <c r="AD29" s="3"/>
      <c r="AE29" s="2">
        <f>ROUND(SUM(G29:AC29),5)</f>
        <v>1898.59</v>
      </c>
    </row>
    <row r="30" spans="1:31" x14ac:dyDescent="0.25">
      <c r="A30" s="1"/>
      <c r="B30" s="1"/>
      <c r="C30" s="1"/>
      <c r="D30" s="1"/>
      <c r="E30" s="1" t="s">
        <v>41</v>
      </c>
      <c r="F30" s="1"/>
      <c r="G30" s="2">
        <v>588.11</v>
      </c>
      <c r="H30" s="3"/>
      <c r="I30" s="2">
        <v>572.6</v>
      </c>
      <c r="J30" s="3"/>
      <c r="K30" s="2">
        <v>686.37</v>
      </c>
      <c r="L30" s="3"/>
      <c r="M30" s="2">
        <v>730.83</v>
      </c>
      <c r="N30" s="3"/>
      <c r="O30" s="2">
        <v>729.19</v>
      </c>
      <c r="P30" s="3"/>
      <c r="Q30" s="2">
        <v>749.37</v>
      </c>
      <c r="R30" s="3"/>
      <c r="S30" s="2">
        <v>841.12</v>
      </c>
      <c r="T30" s="3"/>
      <c r="U30" s="2">
        <v>974.81</v>
      </c>
      <c r="V30" s="3"/>
      <c r="W30" s="2">
        <v>1013.4</v>
      </c>
      <c r="X30" s="3"/>
      <c r="Y30" s="2">
        <v>1012.88</v>
      </c>
      <c r="Z30" s="3"/>
      <c r="AA30" s="2">
        <v>920.86</v>
      </c>
      <c r="AB30" s="3"/>
      <c r="AC30" s="2">
        <v>966.15</v>
      </c>
      <c r="AD30" s="3"/>
      <c r="AE30" s="2">
        <f>ROUND(SUM(G30:AC30),5)</f>
        <v>9785.69</v>
      </c>
    </row>
    <row r="31" spans="1:31" x14ac:dyDescent="0.25">
      <c r="A31" s="1"/>
      <c r="B31" s="1"/>
      <c r="C31" s="1"/>
      <c r="D31" s="1"/>
      <c r="E31" s="1" t="s">
        <v>42</v>
      </c>
      <c r="F31" s="1"/>
      <c r="G31" s="2">
        <v>67.739999999999995</v>
      </c>
      <c r="H31" s="3"/>
      <c r="I31" s="2">
        <v>59.39</v>
      </c>
      <c r="J31" s="3"/>
      <c r="K31" s="2">
        <v>30.97</v>
      </c>
      <c r="L31" s="3"/>
      <c r="M31" s="2">
        <v>66.209999999999994</v>
      </c>
      <c r="N31" s="3"/>
      <c r="O31" s="2">
        <v>84.83</v>
      </c>
      <c r="P31" s="3"/>
      <c r="Q31" s="2">
        <v>79.260000000000005</v>
      </c>
      <c r="R31" s="3"/>
      <c r="S31" s="2">
        <v>82.27</v>
      </c>
      <c r="T31" s="3"/>
      <c r="U31" s="2">
        <v>67.8</v>
      </c>
      <c r="V31" s="3"/>
      <c r="W31" s="2">
        <v>63.25</v>
      </c>
      <c r="X31" s="3"/>
      <c r="Y31" s="2">
        <v>78.27</v>
      </c>
      <c r="Z31" s="3"/>
      <c r="AA31" s="2">
        <v>48.51</v>
      </c>
      <c r="AB31" s="3"/>
      <c r="AC31" s="2">
        <v>28.23</v>
      </c>
      <c r="AD31" s="3"/>
      <c r="AE31" s="2">
        <f>ROUND(SUM(G31:AC31),5)</f>
        <v>756.73</v>
      </c>
    </row>
    <row r="32" spans="1:31" x14ac:dyDescent="0.25">
      <c r="A32" s="1"/>
      <c r="B32" s="1"/>
      <c r="C32" s="1"/>
      <c r="D32" s="1"/>
      <c r="E32" s="1" t="s">
        <v>43</v>
      </c>
      <c r="F32" s="1"/>
      <c r="G32" s="2">
        <v>0</v>
      </c>
      <c r="H32" s="3"/>
      <c r="I32" s="2">
        <v>0</v>
      </c>
      <c r="J32" s="3"/>
      <c r="K32" s="2">
        <v>0</v>
      </c>
      <c r="L32" s="3"/>
      <c r="M32" s="2">
        <v>0</v>
      </c>
      <c r="N32" s="3"/>
      <c r="O32" s="2">
        <v>0</v>
      </c>
      <c r="P32" s="3"/>
      <c r="Q32" s="2">
        <v>0</v>
      </c>
      <c r="R32" s="3"/>
      <c r="S32" s="2">
        <v>0</v>
      </c>
      <c r="T32" s="3"/>
      <c r="U32" s="2">
        <v>0</v>
      </c>
      <c r="V32" s="3"/>
      <c r="W32" s="2">
        <v>0</v>
      </c>
      <c r="X32" s="3"/>
      <c r="Y32" s="2">
        <v>92.85</v>
      </c>
      <c r="Z32" s="3"/>
      <c r="AA32" s="2">
        <v>0</v>
      </c>
      <c r="AB32" s="3"/>
      <c r="AC32" s="2">
        <v>0</v>
      </c>
      <c r="AD32" s="3"/>
      <c r="AE32" s="2">
        <f>ROUND(SUM(G32:AC32),5)</f>
        <v>92.85</v>
      </c>
    </row>
    <row r="33" spans="1:31" x14ac:dyDescent="0.25">
      <c r="A33" s="1"/>
      <c r="B33" s="1"/>
      <c r="C33" s="1"/>
      <c r="D33" s="1"/>
      <c r="E33" s="1" t="s">
        <v>44</v>
      </c>
      <c r="F33" s="1"/>
      <c r="G33" s="2">
        <v>2300</v>
      </c>
      <c r="H33" s="3"/>
      <c r="I33" s="2">
        <v>2300</v>
      </c>
      <c r="J33" s="3"/>
      <c r="K33" s="2">
        <v>2300</v>
      </c>
      <c r="L33" s="3"/>
      <c r="M33" s="2">
        <v>2300</v>
      </c>
      <c r="N33" s="3"/>
      <c r="O33" s="2">
        <v>2300</v>
      </c>
      <c r="P33" s="3"/>
      <c r="Q33" s="2">
        <v>2300</v>
      </c>
      <c r="R33" s="3"/>
      <c r="S33" s="2">
        <v>2300</v>
      </c>
      <c r="T33" s="3"/>
      <c r="U33" s="2">
        <v>2300</v>
      </c>
      <c r="V33" s="3"/>
      <c r="W33" s="2">
        <v>2300</v>
      </c>
      <c r="X33" s="3"/>
      <c r="Y33" s="2">
        <v>2300</v>
      </c>
      <c r="Z33" s="3"/>
      <c r="AA33" s="2">
        <v>2300</v>
      </c>
      <c r="AB33" s="3"/>
      <c r="AC33" s="2">
        <v>2300</v>
      </c>
      <c r="AD33" s="3"/>
      <c r="AE33" s="2">
        <f>ROUND(SUM(G33:AC33),5)</f>
        <v>27600</v>
      </c>
    </row>
    <row r="34" spans="1:31" x14ac:dyDescent="0.25">
      <c r="A34" s="1"/>
      <c r="B34" s="1"/>
      <c r="C34" s="1"/>
      <c r="D34" s="1"/>
      <c r="E34" s="1" t="s">
        <v>45</v>
      </c>
      <c r="F34" s="1"/>
      <c r="G34" s="2">
        <v>0</v>
      </c>
      <c r="H34" s="3"/>
      <c r="I34" s="2">
        <v>0</v>
      </c>
      <c r="J34" s="3"/>
      <c r="K34" s="2">
        <v>0</v>
      </c>
      <c r="L34" s="3"/>
      <c r="M34" s="2">
        <v>0</v>
      </c>
      <c r="N34" s="3"/>
      <c r="O34" s="2">
        <v>0</v>
      </c>
      <c r="P34" s="3"/>
      <c r="Q34" s="2">
        <v>0</v>
      </c>
      <c r="R34" s="3"/>
      <c r="S34" s="2">
        <v>0</v>
      </c>
      <c r="T34" s="3"/>
      <c r="U34" s="2">
        <v>0</v>
      </c>
      <c r="V34" s="3"/>
      <c r="W34" s="2">
        <v>0</v>
      </c>
      <c r="X34" s="3"/>
      <c r="Y34" s="2">
        <v>206.2</v>
      </c>
      <c r="Z34" s="3"/>
      <c r="AA34" s="2">
        <v>0</v>
      </c>
      <c r="AB34" s="3"/>
      <c r="AC34" s="2">
        <v>0</v>
      </c>
      <c r="AD34" s="3"/>
      <c r="AE34" s="2">
        <f>ROUND(SUM(G34:AC34),5)</f>
        <v>206.2</v>
      </c>
    </row>
    <row r="35" spans="1:31" x14ac:dyDescent="0.25">
      <c r="A35" s="1"/>
      <c r="B35" s="1"/>
      <c r="C35" s="1"/>
      <c r="D35" s="1"/>
      <c r="E35" s="1" t="s">
        <v>46</v>
      </c>
      <c r="F35" s="1"/>
      <c r="G35" s="2"/>
      <c r="H35" s="3"/>
      <c r="I35" s="2"/>
      <c r="J35" s="3"/>
      <c r="K35" s="2"/>
      <c r="L35" s="3"/>
      <c r="M35" s="2"/>
      <c r="N35" s="3"/>
      <c r="O35" s="2"/>
      <c r="P35" s="3"/>
      <c r="Q35" s="2"/>
      <c r="R35" s="3"/>
      <c r="S35" s="2"/>
      <c r="T35" s="3"/>
      <c r="U35" s="2"/>
      <c r="V35" s="3"/>
      <c r="W35" s="2"/>
      <c r="X35" s="3"/>
      <c r="Y35" s="2"/>
      <c r="Z35" s="3"/>
      <c r="AA35" s="2"/>
      <c r="AB35" s="3"/>
      <c r="AC35" s="2"/>
      <c r="AD35" s="3"/>
      <c r="AE35" s="2"/>
    </row>
    <row r="36" spans="1:31" x14ac:dyDescent="0.25">
      <c r="A36" s="1"/>
      <c r="B36" s="1"/>
      <c r="C36" s="1"/>
      <c r="D36" s="1"/>
      <c r="E36" s="1"/>
      <c r="F36" s="1" t="s">
        <v>47</v>
      </c>
      <c r="G36" s="2">
        <v>36</v>
      </c>
      <c r="H36" s="3"/>
      <c r="I36" s="2">
        <v>36</v>
      </c>
      <c r="J36" s="3"/>
      <c r="K36" s="2">
        <v>36</v>
      </c>
      <c r="L36" s="3"/>
      <c r="M36" s="2">
        <v>36</v>
      </c>
      <c r="N36" s="3"/>
      <c r="O36" s="2">
        <v>36</v>
      </c>
      <c r="P36" s="3"/>
      <c r="Q36" s="2">
        <v>36</v>
      </c>
      <c r="R36" s="3"/>
      <c r="S36" s="2">
        <v>36</v>
      </c>
      <c r="T36" s="3"/>
      <c r="U36" s="2">
        <v>36</v>
      </c>
      <c r="V36" s="3"/>
      <c r="W36" s="2">
        <v>70.959999999999994</v>
      </c>
      <c r="X36" s="3"/>
      <c r="Y36" s="2">
        <v>41</v>
      </c>
      <c r="Z36" s="3"/>
      <c r="AA36" s="2">
        <v>576</v>
      </c>
      <c r="AB36" s="3"/>
      <c r="AC36" s="2">
        <v>0</v>
      </c>
      <c r="AD36" s="3"/>
      <c r="AE36" s="2">
        <f>ROUND(SUM(G36:AC36),5)</f>
        <v>975.96</v>
      </c>
    </row>
    <row r="37" spans="1:31" x14ac:dyDescent="0.25">
      <c r="A37" s="1"/>
      <c r="B37" s="1"/>
      <c r="C37" s="1"/>
      <c r="D37" s="1"/>
      <c r="E37" s="1"/>
      <c r="F37" s="1" t="s">
        <v>48</v>
      </c>
      <c r="G37" s="2">
        <v>0</v>
      </c>
      <c r="H37" s="3"/>
      <c r="I37" s="2">
        <v>0</v>
      </c>
      <c r="J37" s="3"/>
      <c r="K37" s="2">
        <v>9.3699999999999992</v>
      </c>
      <c r="L37" s="3"/>
      <c r="M37" s="2">
        <v>0</v>
      </c>
      <c r="N37" s="3"/>
      <c r="O37" s="2">
        <v>0</v>
      </c>
      <c r="P37" s="3"/>
      <c r="Q37" s="2">
        <v>20.27</v>
      </c>
      <c r="R37" s="3"/>
      <c r="S37" s="2">
        <v>6.39</v>
      </c>
      <c r="T37" s="3"/>
      <c r="U37" s="2">
        <v>0</v>
      </c>
      <c r="V37" s="3"/>
      <c r="W37" s="2">
        <v>35.94</v>
      </c>
      <c r="X37" s="3"/>
      <c r="Y37" s="2">
        <v>0</v>
      </c>
      <c r="Z37" s="3"/>
      <c r="AA37" s="2">
        <v>0</v>
      </c>
      <c r="AB37" s="3"/>
      <c r="AC37" s="2">
        <v>0</v>
      </c>
      <c r="AD37" s="3"/>
      <c r="AE37" s="2">
        <f>ROUND(SUM(G37:AC37),5)</f>
        <v>71.97</v>
      </c>
    </row>
    <row r="38" spans="1:31" x14ac:dyDescent="0.25">
      <c r="A38" s="1"/>
      <c r="B38" s="1"/>
      <c r="C38" s="1"/>
      <c r="D38" s="1"/>
      <c r="E38" s="1"/>
      <c r="F38" s="1" t="s">
        <v>49</v>
      </c>
      <c r="G38" s="2">
        <v>0</v>
      </c>
      <c r="H38" s="3"/>
      <c r="I38" s="2">
        <v>0</v>
      </c>
      <c r="J38" s="3"/>
      <c r="K38" s="2">
        <v>0</v>
      </c>
      <c r="L38" s="3"/>
      <c r="M38" s="2">
        <v>0</v>
      </c>
      <c r="N38" s="3"/>
      <c r="O38" s="2">
        <v>0</v>
      </c>
      <c r="P38" s="3"/>
      <c r="Q38" s="2">
        <v>0</v>
      </c>
      <c r="R38" s="3"/>
      <c r="S38" s="2">
        <v>0</v>
      </c>
      <c r="T38" s="3"/>
      <c r="U38" s="2">
        <v>0</v>
      </c>
      <c r="V38" s="3"/>
      <c r="W38" s="2">
        <v>0</v>
      </c>
      <c r="X38" s="3"/>
      <c r="Y38" s="2">
        <v>0</v>
      </c>
      <c r="Z38" s="3"/>
      <c r="AA38" s="2">
        <v>50</v>
      </c>
      <c r="AB38" s="3"/>
      <c r="AC38" s="2">
        <v>0</v>
      </c>
      <c r="AD38" s="3"/>
      <c r="AE38" s="2">
        <f>ROUND(SUM(G38:AC38),5)</f>
        <v>50</v>
      </c>
    </row>
    <row r="39" spans="1:31" x14ac:dyDescent="0.25">
      <c r="A39" s="1"/>
      <c r="B39" s="1"/>
      <c r="C39" s="1"/>
      <c r="D39" s="1"/>
      <c r="E39" s="1"/>
      <c r="F39" s="1" t="s">
        <v>50</v>
      </c>
      <c r="G39" s="2">
        <v>0</v>
      </c>
      <c r="H39" s="3"/>
      <c r="I39" s="2">
        <v>0</v>
      </c>
      <c r="J39" s="3"/>
      <c r="K39" s="2">
        <v>125.88</v>
      </c>
      <c r="L39" s="3"/>
      <c r="M39" s="2">
        <v>0</v>
      </c>
      <c r="N39" s="3"/>
      <c r="O39" s="2">
        <v>0</v>
      </c>
      <c r="P39" s="3"/>
      <c r="Q39" s="2">
        <v>0</v>
      </c>
      <c r="R39" s="3"/>
      <c r="S39" s="2">
        <v>100</v>
      </c>
      <c r="T39" s="3"/>
      <c r="U39" s="2">
        <v>100</v>
      </c>
      <c r="V39" s="3"/>
      <c r="W39" s="2">
        <v>0</v>
      </c>
      <c r="X39" s="3"/>
      <c r="Y39" s="2">
        <v>0</v>
      </c>
      <c r="Z39" s="3"/>
      <c r="AA39" s="2">
        <v>0</v>
      </c>
      <c r="AB39" s="3"/>
      <c r="AC39" s="2">
        <v>0</v>
      </c>
      <c r="AD39" s="3"/>
      <c r="AE39" s="2">
        <f>ROUND(SUM(G39:AC39),5)</f>
        <v>325.88</v>
      </c>
    </row>
    <row r="40" spans="1:31" x14ac:dyDescent="0.25">
      <c r="A40" s="1"/>
      <c r="B40" s="1"/>
      <c r="C40" s="1"/>
      <c r="D40" s="1"/>
      <c r="E40" s="1"/>
      <c r="F40" s="1" t="s">
        <v>51</v>
      </c>
      <c r="G40" s="2">
        <v>0</v>
      </c>
      <c r="H40" s="3"/>
      <c r="I40" s="2">
        <v>0</v>
      </c>
      <c r="J40" s="3"/>
      <c r="K40" s="2">
        <v>0</v>
      </c>
      <c r="L40" s="3"/>
      <c r="M40" s="2">
        <v>244.8</v>
      </c>
      <c r="N40" s="3"/>
      <c r="O40" s="2">
        <v>0</v>
      </c>
      <c r="P40" s="3"/>
      <c r="Q40" s="2">
        <v>0</v>
      </c>
      <c r="R40" s="3"/>
      <c r="S40" s="2">
        <v>0</v>
      </c>
      <c r="T40" s="3"/>
      <c r="U40" s="2">
        <v>0</v>
      </c>
      <c r="V40" s="3"/>
      <c r="W40" s="2">
        <v>0</v>
      </c>
      <c r="X40" s="3"/>
      <c r="Y40" s="2">
        <v>468.24</v>
      </c>
      <c r="Z40" s="3"/>
      <c r="AA40" s="2">
        <v>0</v>
      </c>
      <c r="AB40" s="3"/>
      <c r="AC40" s="2">
        <v>0</v>
      </c>
      <c r="AD40" s="3"/>
      <c r="AE40" s="2">
        <f>ROUND(SUM(G40:AC40),5)</f>
        <v>713.04</v>
      </c>
    </row>
    <row r="41" spans="1:31" ht="15.75" thickBot="1" x14ac:dyDescent="0.3">
      <c r="A41" s="1"/>
      <c r="B41" s="1"/>
      <c r="C41" s="1"/>
      <c r="D41" s="1"/>
      <c r="E41" s="1"/>
      <c r="F41" s="1" t="s">
        <v>52</v>
      </c>
      <c r="G41" s="4">
        <v>577.33000000000004</v>
      </c>
      <c r="H41" s="3"/>
      <c r="I41" s="4">
        <v>290.93</v>
      </c>
      <c r="J41" s="3"/>
      <c r="K41" s="4">
        <v>541.34</v>
      </c>
      <c r="L41" s="3"/>
      <c r="M41" s="4">
        <v>298.98</v>
      </c>
      <c r="N41" s="3"/>
      <c r="O41" s="4">
        <v>287.39</v>
      </c>
      <c r="P41" s="3"/>
      <c r="Q41" s="4">
        <v>580.71</v>
      </c>
      <c r="R41" s="3"/>
      <c r="S41" s="4">
        <v>410.91</v>
      </c>
      <c r="T41" s="3"/>
      <c r="U41" s="4">
        <v>283.77</v>
      </c>
      <c r="V41" s="3"/>
      <c r="W41" s="4">
        <v>667.61</v>
      </c>
      <c r="X41" s="3"/>
      <c r="Y41" s="4">
        <v>388.84</v>
      </c>
      <c r="Z41" s="3"/>
      <c r="AA41" s="4">
        <v>312.04000000000002</v>
      </c>
      <c r="AB41" s="3"/>
      <c r="AC41" s="4">
        <v>712.27</v>
      </c>
      <c r="AD41" s="3"/>
      <c r="AE41" s="4">
        <f>ROUND(SUM(G41:AC41),5)</f>
        <v>5352.12</v>
      </c>
    </row>
    <row r="42" spans="1:31" x14ac:dyDescent="0.25">
      <c r="A42" s="1"/>
      <c r="B42" s="1"/>
      <c r="C42" s="1"/>
      <c r="D42" s="1"/>
      <c r="E42" s="1" t="s">
        <v>53</v>
      </c>
      <c r="F42" s="1"/>
      <c r="G42" s="2">
        <f>ROUND(SUM(G35:G41),5)</f>
        <v>613.33000000000004</v>
      </c>
      <c r="H42" s="3"/>
      <c r="I42" s="2">
        <f>ROUND(SUM(I35:I41),5)</f>
        <v>326.93</v>
      </c>
      <c r="J42" s="3"/>
      <c r="K42" s="2">
        <f>ROUND(SUM(K35:K41),5)</f>
        <v>712.59</v>
      </c>
      <c r="L42" s="3"/>
      <c r="M42" s="2">
        <f>ROUND(SUM(M35:M41),5)</f>
        <v>579.78</v>
      </c>
      <c r="N42" s="3"/>
      <c r="O42" s="2">
        <f>ROUND(SUM(O35:O41),5)</f>
        <v>323.39</v>
      </c>
      <c r="P42" s="3"/>
      <c r="Q42" s="2">
        <f>ROUND(SUM(Q35:Q41),5)</f>
        <v>636.98</v>
      </c>
      <c r="R42" s="3"/>
      <c r="S42" s="2">
        <f>ROUND(SUM(S35:S41),5)</f>
        <v>553.29999999999995</v>
      </c>
      <c r="T42" s="3"/>
      <c r="U42" s="2">
        <f>ROUND(SUM(U35:U41),5)</f>
        <v>419.77</v>
      </c>
      <c r="V42" s="3"/>
      <c r="W42" s="2">
        <f>ROUND(SUM(W35:W41),5)</f>
        <v>774.51</v>
      </c>
      <c r="X42" s="3"/>
      <c r="Y42" s="2">
        <f>ROUND(SUM(Y35:Y41),5)</f>
        <v>898.08</v>
      </c>
      <c r="Z42" s="3"/>
      <c r="AA42" s="2">
        <f>ROUND(SUM(AA35:AA41),5)</f>
        <v>938.04</v>
      </c>
      <c r="AB42" s="3"/>
      <c r="AC42" s="2">
        <f>ROUND(SUM(AC35:AC41),5)</f>
        <v>712.27</v>
      </c>
      <c r="AD42" s="3"/>
      <c r="AE42" s="2">
        <f>ROUND(SUM(G42:AC42),5)</f>
        <v>7488.97</v>
      </c>
    </row>
    <row r="43" spans="1:31" x14ac:dyDescent="0.25">
      <c r="A43" s="1"/>
      <c r="B43" s="1"/>
      <c r="C43" s="1"/>
      <c r="D43" s="1"/>
      <c r="E43" s="1" t="s">
        <v>54</v>
      </c>
      <c r="F43" s="1"/>
      <c r="G43" s="2">
        <v>43.32</v>
      </c>
      <c r="H43" s="3"/>
      <c r="I43" s="2">
        <v>46.31</v>
      </c>
      <c r="J43" s="3"/>
      <c r="K43" s="2">
        <v>65.78</v>
      </c>
      <c r="L43" s="3"/>
      <c r="M43" s="2">
        <v>6.12</v>
      </c>
      <c r="N43" s="3"/>
      <c r="O43" s="2">
        <v>278.02999999999997</v>
      </c>
      <c r="P43" s="3"/>
      <c r="Q43" s="2">
        <v>59.99</v>
      </c>
      <c r="R43" s="3"/>
      <c r="S43" s="2">
        <v>79.16</v>
      </c>
      <c r="T43" s="3"/>
      <c r="U43" s="2">
        <v>16.36</v>
      </c>
      <c r="V43" s="3"/>
      <c r="W43" s="2">
        <v>54.27</v>
      </c>
      <c r="X43" s="3"/>
      <c r="Y43" s="2">
        <v>20.84</v>
      </c>
      <c r="Z43" s="3"/>
      <c r="AA43" s="2">
        <v>12.1</v>
      </c>
      <c r="AB43" s="3"/>
      <c r="AC43" s="2">
        <v>10.82</v>
      </c>
      <c r="AD43" s="3"/>
      <c r="AE43" s="2">
        <f>ROUND(SUM(G43:AC43),5)</f>
        <v>693.1</v>
      </c>
    </row>
    <row r="44" spans="1:31" x14ac:dyDescent="0.25">
      <c r="A44" s="1"/>
      <c r="B44" s="1"/>
      <c r="C44" s="1"/>
      <c r="D44" s="1"/>
      <c r="E44" s="1" t="s">
        <v>55</v>
      </c>
      <c r="F44" s="1"/>
      <c r="G44" s="2">
        <v>0</v>
      </c>
      <c r="H44" s="3"/>
      <c r="I44" s="2">
        <v>0</v>
      </c>
      <c r="J44" s="3"/>
      <c r="K44" s="2">
        <v>0</v>
      </c>
      <c r="L44" s="3"/>
      <c r="M44" s="2">
        <v>0</v>
      </c>
      <c r="N44" s="3"/>
      <c r="O44" s="2">
        <v>0</v>
      </c>
      <c r="P44" s="3"/>
      <c r="Q44" s="2">
        <v>0</v>
      </c>
      <c r="R44" s="3"/>
      <c r="S44" s="2">
        <v>0</v>
      </c>
      <c r="T44" s="3"/>
      <c r="U44" s="2">
        <v>0</v>
      </c>
      <c r="V44" s="3"/>
      <c r="W44" s="2">
        <v>0</v>
      </c>
      <c r="X44" s="3"/>
      <c r="Y44" s="2">
        <v>147.15</v>
      </c>
      <c r="Z44" s="3"/>
      <c r="AA44" s="2">
        <v>0</v>
      </c>
      <c r="AB44" s="3"/>
      <c r="AC44" s="2">
        <v>0</v>
      </c>
      <c r="AD44" s="3"/>
      <c r="AE44" s="2">
        <f>ROUND(SUM(G44:AC44),5)</f>
        <v>147.15</v>
      </c>
    </row>
    <row r="45" spans="1:31" x14ac:dyDescent="0.25">
      <c r="A45" s="1"/>
      <c r="B45" s="1"/>
      <c r="C45" s="1"/>
      <c r="D45" s="1"/>
      <c r="E45" s="1" t="s">
        <v>56</v>
      </c>
      <c r="F45" s="1"/>
      <c r="G45" s="2">
        <v>199.08</v>
      </c>
      <c r="H45" s="3"/>
      <c r="I45" s="2">
        <v>164.39</v>
      </c>
      <c r="J45" s="3"/>
      <c r="K45" s="2">
        <v>438.87</v>
      </c>
      <c r="L45" s="3"/>
      <c r="M45" s="2">
        <v>106.4</v>
      </c>
      <c r="N45" s="3"/>
      <c r="O45" s="2">
        <v>405.54</v>
      </c>
      <c r="P45" s="3"/>
      <c r="Q45" s="2">
        <v>171.21</v>
      </c>
      <c r="R45" s="3"/>
      <c r="S45" s="2">
        <v>200.29</v>
      </c>
      <c r="T45" s="3"/>
      <c r="U45" s="2">
        <v>110.79</v>
      </c>
      <c r="V45" s="3"/>
      <c r="W45" s="2">
        <v>177.81</v>
      </c>
      <c r="X45" s="3"/>
      <c r="Y45" s="2">
        <v>270.57</v>
      </c>
      <c r="Z45" s="3"/>
      <c r="AA45" s="2">
        <v>65.709999999999994</v>
      </c>
      <c r="AB45" s="3"/>
      <c r="AC45" s="2">
        <v>276.52</v>
      </c>
      <c r="AD45" s="3"/>
      <c r="AE45" s="2">
        <f>ROUND(SUM(G45:AC45),5)</f>
        <v>2587.1799999999998</v>
      </c>
    </row>
    <row r="46" spans="1:31" x14ac:dyDescent="0.25">
      <c r="A46" s="1"/>
      <c r="B46" s="1"/>
      <c r="C46" s="1"/>
      <c r="D46" s="1"/>
      <c r="E46" s="1" t="s">
        <v>57</v>
      </c>
      <c r="F46" s="1"/>
      <c r="G46" s="2">
        <v>0</v>
      </c>
      <c r="H46" s="3"/>
      <c r="I46" s="2">
        <v>26.7</v>
      </c>
      <c r="J46" s="3"/>
      <c r="K46" s="2">
        <v>-26.7</v>
      </c>
      <c r="L46" s="3"/>
      <c r="M46" s="2">
        <v>0</v>
      </c>
      <c r="N46" s="3"/>
      <c r="O46" s="2">
        <v>0</v>
      </c>
      <c r="P46" s="3"/>
      <c r="Q46" s="2">
        <v>0</v>
      </c>
      <c r="R46" s="3"/>
      <c r="S46" s="2">
        <v>0</v>
      </c>
      <c r="T46" s="3"/>
      <c r="U46" s="2">
        <v>0</v>
      </c>
      <c r="V46" s="3"/>
      <c r="W46" s="2">
        <v>0</v>
      </c>
      <c r="X46" s="3"/>
      <c r="Y46" s="2">
        <v>0</v>
      </c>
      <c r="Z46" s="3"/>
      <c r="AA46" s="2">
        <v>-1580</v>
      </c>
      <c r="AB46" s="3"/>
      <c r="AC46" s="2">
        <v>0</v>
      </c>
      <c r="AD46" s="3"/>
      <c r="AE46" s="2">
        <f>ROUND(SUM(G46:AC46),5)</f>
        <v>-1580</v>
      </c>
    </row>
    <row r="47" spans="1:31" x14ac:dyDescent="0.25">
      <c r="A47" s="1"/>
      <c r="B47" s="1"/>
      <c r="C47" s="1"/>
      <c r="D47" s="1"/>
      <c r="E47" s="1" t="s">
        <v>58</v>
      </c>
      <c r="F47" s="1"/>
      <c r="G47" s="2">
        <v>0</v>
      </c>
      <c r="H47" s="3"/>
      <c r="I47" s="2">
        <v>0</v>
      </c>
      <c r="J47" s="3"/>
      <c r="K47" s="2">
        <v>0</v>
      </c>
      <c r="L47" s="3"/>
      <c r="M47" s="2">
        <v>0</v>
      </c>
      <c r="N47" s="3"/>
      <c r="O47" s="2">
        <v>0</v>
      </c>
      <c r="P47" s="3"/>
      <c r="Q47" s="2">
        <v>0</v>
      </c>
      <c r="R47" s="3"/>
      <c r="S47" s="2">
        <v>0</v>
      </c>
      <c r="T47" s="3"/>
      <c r="U47" s="2">
        <v>0</v>
      </c>
      <c r="V47" s="3"/>
      <c r="W47" s="2">
        <v>0</v>
      </c>
      <c r="X47" s="3"/>
      <c r="Y47" s="2">
        <v>113.44</v>
      </c>
      <c r="Z47" s="3"/>
      <c r="AA47" s="2">
        <v>0</v>
      </c>
      <c r="AB47" s="3"/>
      <c r="AC47" s="2">
        <v>0</v>
      </c>
      <c r="AD47" s="3"/>
      <c r="AE47" s="2">
        <f>ROUND(SUM(G47:AC47),5)</f>
        <v>113.44</v>
      </c>
    </row>
    <row r="48" spans="1:31" x14ac:dyDescent="0.25">
      <c r="A48" s="1"/>
      <c r="B48" s="1"/>
      <c r="C48" s="1"/>
      <c r="D48" s="1"/>
      <c r="E48" s="1" t="s">
        <v>59</v>
      </c>
      <c r="F48" s="1"/>
      <c r="G48" s="2"/>
      <c r="H48" s="3"/>
      <c r="I48" s="2"/>
      <c r="J48" s="3"/>
      <c r="K48" s="2"/>
      <c r="L48" s="3"/>
      <c r="M48" s="2"/>
      <c r="N48" s="3"/>
      <c r="O48" s="2"/>
      <c r="P48" s="3"/>
      <c r="Q48" s="2"/>
      <c r="R48" s="3"/>
      <c r="S48" s="2"/>
      <c r="T48" s="3"/>
      <c r="U48" s="2"/>
      <c r="V48" s="3"/>
      <c r="W48" s="2"/>
      <c r="X48" s="3"/>
      <c r="Y48" s="2"/>
      <c r="Z48" s="3"/>
      <c r="AA48" s="2"/>
      <c r="AB48" s="3"/>
      <c r="AC48" s="2"/>
      <c r="AD48" s="3"/>
      <c r="AE48" s="2"/>
    </row>
    <row r="49" spans="1:31" x14ac:dyDescent="0.25">
      <c r="A49" s="1"/>
      <c r="B49" s="1"/>
      <c r="C49" s="1"/>
      <c r="D49" s="1"/>
      <c r="E49" s="1"/>
      <c r="F49" s="1" t="s">
        <v>60</v>
      </c>
      <c r="G49" s="2">
        <v>0</v>
      </c>
      <c r="H49" s="3"/>
      <c r="I49" s="2">
        <v>0</v>
      </c>
      <c r="J49" s="3"/>
      <c r="K49" s="2">
        <v>0</v>
      </c>
      <c r="L49" s="3"/>
      <c r="M49" s="2">
        <v>0</v>
      </c>
      <c r="N49" s="3"/>
      <c r="O49" s="2">
        <v>0</v>
      </c>
      <c r="P49" s="3"/>
      <c r="Q49" s="2">
        <v>0</v>
      </c>
      <c r="R49" s="3"/>
      <c r="S49" s="2">
        <v>18.16</v>
      </c>
      <c r="T49" s="3"/>
      <c r="U49" s="2">
        <v>490</v>
      </c>
      <c r="V49" s="3"/>
      <c r="W49" s="2">
        <v>19.47</v>
      </c>
      <c r="X49" s="3"/>
      <c r="Y49" s="2">
        <v>345</v>
      </c>
      <c r="Z49" s="3"/>
      <c r="AA49" s="2">
        <v>0</v>
      </c>
      <c r="AB49" s="3"/>
      <c r="AC49" s="2">
        <v>0</v>
      </c>
      <c r="AD49" s="3"/>
      <c r="AE49" s="2">
        <f>ROUND(SUM(G49:AC49),5)</f>
        <v>872.63</v>
      </c>
    </row>
    <row r="50" spans="1:31" x14ac:dyDescent="0.25">
      <c r="A50" s="1"/>
      <c r="B50" s="1"/>
      <c r="C50" s="1"/>
      <c r="D50" s="1"/>
      <c r="E50" s="1"/>
      <c r="F50" s="1" t="s">
        <v>61</v>
      </c>
      <c r="G50" s="2">
        <v>0</v>
      </c>
      <c r="H50" s="3"/>
      <c r="I50" s="2">
        <v>0</v>
      </c>
      <c r="J50" s="3"/>
      <c r="K50" s="2">
        <v>0</v>
      </c>
      <c r="L50" s="3"/>
      <c r="M50" s="2">
        <v>3300</v>
      </c>
      <c r="N50" s="3"/>
      <c r="O50" s="2">
        <v>0</v>
      </c>
      <c r="P50" s="3"/>
      <c r="Q50" s="2">
        <v>0</v>
      </c>
      <c r="R50" s="3"/>
      <c r="S50" s="2">
        <v>0</v>
      </c>
      <c r="T50" s="3"/>
      <c r="U50" s="2">
        <v>0</v>
      </c>
      <c r="V50" s="3"/>
      <c r="W50" s="2">
        <v>0</v>
      </c>
      <c r="X50" s="3"/>
      <c r="Y50" s="2">
        <v>0</v>
      </c>
      <c r="Z50" s="3"/>
      <c r="AA50" s="2">
        <v>0</v>
      </c>
      <c r="AB50" s="3"/>
      <c r="AC50" s="2">
        <v>0</v>
      </c>
      <c r="AD50" s="3"/>
      <c r="AE50" s="2">
        <f>ROUND(SUM(G50:AC50),5)</f>
        <v>3300</v>
      </c>
    </row>
    <row r="51" spans="1:31" x14ac:dyDescent="0.25">
      <c r="A51" s="1"/>
      <c r="B51" s="1"/>
      <c r="C51" s="1"/>
      <c r="D51" s="1"/>
      <c r="E51" s="1"/>
      <c r="F51" s="1" t="s">
        <v>62</v>
      </c>
      <c r="G51" s="2">
        <v>0</v>
      </c>
      <c r="H51" s="3"/>
      <c r="I51" s="2">
        <v>0</v>
      </c>
      <c r="J51" s="3"/>
      <c r="K51" s="2">
        <v>765.25</v>
      </c>
      <c r="L51" s="3"/>
      <c r="M51" s="2">
        <v>0</v>
      </c>
      <c r="N51" s="3"/>
      <c r="O51" s="2">
        <v>0</v>
      </c>
      <c r="P51" s="3"/>
      <c r="Q51" s="2">
        <v>0</v>
      </c>
      <c r="R51" s="3"/>
      <c r="S51" s="2">
        <v>0</v>
      </c>
      <c r="T51" s="3"/>
      <c r="U51" s="2">
        <v>0</v>
      </c>
      <c r="V51" s="3"/>
      <c r="W51" s="2">
        <v>0</v>
      </c>
      <c r="X51" s="3"/>
      <c r="Y51" s="2">
        <v>0</v>
      </c>
      <c r="Z51" s="3"/>
      <c r="AA51" s="2">
        <v>0</v>
      </c>
      <c r="AB51" s="3"/>
      <c r="AC51" s="2">
        <v>0</v>
      </c>
      <c r="AD51" s="3"/>
      <c r="AE51" s="2">
        <f>ROUND(SUM(G51:AC51),5)</f>
        <v>765.25</v>
      </c>
    </row>
    <row r="52" spans="1:31" x14ac:dyDescent="0.25">
      <c r="A52" s="1"/>
      <c r="B52" s="1"/>
      <c r="C52" s="1"/>
      <c r="D52" s="1"/>
      <c r="E52" s="1"/>
      <c r="F52" s="1" t="s">
        <v>63</v>
      </c>
      <c r="G52" s="2">
        <v>59.46</v>
      </c>
      <c r="H52" s="3"/>
      <c r="I52" s="2">
        <v>0</v>
      </c>
      <c r="J52" s="3"/>
      <c r="K52" s="2">
        <v>0</v>
      </c>
      <c r="L52" s="3"/>
      <c r="M52" s="2">
        <v>0</v>
      </c>
      <c r="N52" s="3"/>
      <c r="O52" s="2">
        <v>0</v>
      </c>
      <c r="P52" s="3"/>
      <c r="Q52" s="2">
        <v>0</v>
      </c>
      <c r="R52" s="3"/>
      <c r="S52" s="2">
        <v>0</v>
      </c>
      <c r="T52" s="3"/>
      <c r="U52" s="2">
        <v>0</v>
      </c>
      <c r="V52" s="3"/>
      <c r="W52" s="2">
        <v>0</v>
      </c>
      <c r="X52" s="3"/>
      <c r="Y52" s="2">
        <v>0</v>
      </c>
      <c r="Z52" s="3"/>
      <c r="AA52" s="2">
        <v>0</v>
      </c>
      <c r="AB52" s="3"/>
      <c r="AC52" s="2">
        <v>0</v>
      </c>
      <c r="AD52" s="3"/>
      <c r="AE52" s="2">
        <f>ROUND(SUM(G52:AC52),5)</f>
        <v>59.46</v>
      </c>
    </row>
    <row r="53" spans="1:31" ht="15.75" thickBot="1" x14ac:dyDescent="0.3">
      <c r="A53" s="1"/>
      <c r="B53" s="1"/>
      <c r="C53" s="1"/>
      <c r="D53" s="1"/>
      <c r="E53" s="1"/>
      <c r="F53" s="1" t="s">
        <v>64</v>
      </c>
      <c r="G53" s="4">
        <v>0</v>
      </c>
      <c r="H53" s="3"/>
      <c r="I53" s="4">
        <v>0</v>
      </c>
      <c r="J53" s="3"/>
      <c r="K53" s="4">
        <v>324.58</v>
      </c>
      <c r="L53" s="3"/>
      <c r="M53" s="4">
        <v>183.12</v>
      </c>
      <c r="N53" s="3"/>
      <c r="O53" s="4">
        <v>0</v>
      </c>
      <c r="P53" s="3"/>
      <c r="Q53" s="4">
        <v>0</v>
      </c>
      <c r="R53" s="3"/>
      <c r="S53" s="4">
        <v>44.97</v>
      </c>
      <c r="T53" s="3"/>
      <c r="U53" s="4">
        <v>19.760000000000002</v>
      </c>
      <c r="V53" s="3"/>
      <c r="W53" s="4">
        <v>0</v>
      </c>
      <c r="X53" s="3"/>
      <c r="Y53" s="4">
        <v>509.98</v>
      </c>
      <c r="Z53" s="3"/>
      <c r="AA53" s="4">
        <v>0</v>
      </c>
      <c r="AB53" s="3"/>
      <c r="AC53" s="4">
        <v>0</v>
      </c>
      <c r="AD53" s="3"/>
      <c r="AE53" s="4">
        <f>ROUND(SUM(G53:AC53),5)</f>
        <v>1082.4100000000001</v>
      </c>
    </row>
    <row r="54" spans="1:31" x14ac:dyDescent="0.25">
      <c r="A54" s="1"/>
      <c r="B54" s="1"/>
      <c r="C54" s="1"/>
      <c r="D54" s="1"/>
      <c r="E54" s="1" t="s">
        <v>65</v>
      </c>
      <c r="F54" s="1"/>
      <c r="G54" s="2">
        <f>ROUND(SUM(G48:G53),5)</f>
        <v>59.46</v>
      </c>
      <c r="H54" s="3"/>
      <c r="I54" s="2">
        <f>ROUND(SUM(I48:I53),5)</f>
        <v>0</v>
      </c>
      <c r="J54" s="3"/>
      <c r="K54" s="2">
        <f>ROUND(SUM(K48:K53),5)</f>
        <v>1089.83</v>
      </c>
      <c r="L54" s="3"/>
      <c r="M54" s="2">
        <f>ROUND(SUM(M48:M53),5)</f>
        <v>3483.12</v>
      </c>
      <c r="N54" s="3"/>
      <c r="O54" s="2">
        <f>ROUND(SUM(O48:O53),5)</f>
        <v>0</v>
      </c>
      <c r="P54" s="3"/>
      <c r="Q54" s="2">
        <f>ROUND(SUM(Q48:Q53),5)</f>
        <v>0</v>
      </c>
      <c r="R54" s="3"/>
      <c r="S54" s="2">
        <f>ROUND(SUM(S48:S53),5)</f>
        <v>63.13</v>
      </c>
      <c r="T54" s="3"/>
      <c r="U54" s="2">
        <f>ROUND(SUM(U48:U53),5)</f>
        <v>509.76</v>
      </c>
      <c r="V54" s="3"/>
      <c r="W54" s="2">
        <f>ROUND(SUM(W48:W53),5)</f>
        <v>19.47</v>
      </c>
      <c r="X54" s="3"/>
      <c r="Y54" s="2">
        <f>ROUND(SUM(Y48:Y53),5)</f>
        <v>854.98</v>
      </c>
      <c r="Z54" s="3"/>
      <c r="AA54" s="2">
        <f>ROUND(SUM(AA48:AA53),5)</f>
        <v>0</v>
      </c>
      <c r="AB54" s="3"/>
      <c r="AC54" s="2">
        <f>ROUND(SUM(AC48:AC53),5)</f>
        <v>0</v>
      </c>
      <c r="AD54" s="3"/>
      <c r="AE54" s="2">
        <f>ROUND(SUM(G54:AC54),5)</f>
        <v>6079.75</v>
      </c>
    </row>
    <row r="55" spans="1:31" x14ac:dyDescent="0.25">
      <c r="A55" s="1"/>
      <c r="B55" s="1"/>
      <c r="C55" s="1"/>
      <c r="D55" s="1"/>
      <c r="E55" s="1" t="s">
        <v>66</v>
      </c>
      <c r="F55" s="1"/>
      <c r="G55" s="2"/>
      <c r="H55" s="3"/>
      <c r="I55" s="2"/>
      <c r="J55" s="3"/>
      <c r="K55" s="2"/>
      <c r="L55" s="3"/>
      <c r="M55" s="2"/>
      <c r="N55" s="3"/>
      <c r="O55" s="2"/>
      <c r="P55" s="3"/>
      <c r="Q55" s="2"/>
      <c r="R55" s="3"/>
      <c r="S55" s="2"/>
      <c r="T55" s="3"/>
      <c r="U55" s="2"/>
      <c r="V55" s="3"/>
      <c r="W55" s="2"/>
      <c r="X55" s="3"/>
      <c r="Y55" s="2"/>
      <c r="Z55" s="3"/>
      <c r="AA55" s="2"/>
      <c r="AB55" s="3"/>
      <c r="AC55" s="2"/>
      <c r="AD55" s="3"/>
      <c r="AE55" s="2"/>
    </row>
    <row r="56" spans="1:31" x14ac:dyDescent="0.25">
      <c r="A56" s="1"/>
      <c r="B56" s="1"/>
      <c r="C56" s="1"/>
      <c r="D56" s="1"/>
      <c r="E56" s="1"/>
      <c r="F56" s="1" t="s">
        <v>67</v>
      </c>
      <c r="G56" s="2">
        <v>183.75</v>
      </c>
      <c r="H56" s="3"/>
      <c r="I56" s="2">
        <v>183.75</v>
      </c>
      <c r="J56" s="3"/>
      <c r="K56" s="2">
        <v>183.75</v>
      </c>
      <c r="L56" s="3"/>
      <c r="M56" s="2">
        <v>183.75</v>
      </c>
      <c r="N56" s="3"/>
      <c r="O56" s="2">
        <v>183.75</v>
      </c>
      <c r="P56" s="3"/>
      <c r="Q56" s="2">
        <v>183.75</v>
      </c>
      <c r="R56" s="3"/>
      <c r="S56" s="2">
        <v>183.75</v>
      </c>
      <c r="T56" s="3"/>
      <c r="U56" s="2">
        <v>183.75</v>
      </c>
      <c r="V56" s="3"/>
      <c r="W56" s="2">
        <v>201.74</v>
      </c>
      <c r="X56" s="3"/>
      <c r="Y56" s="2">
        <v>183.75</v>
      </c>
      <c r="Z56" s="3"/>
      <c r="AA56" s="2">
        <v>183.75</v>
      </c>
      <c r="AB56" s="3"/>
      <c r="AC56" s="2">
        <v>183.75</v>
      </c>
      <c r="AD56" s="3"/>
      <c r="AE56" s="2">
        <f>ROUND(SUM(G56:AC56),5)</f>
        <v>2222.9899999999998</v>
      </c>
    </row>
    <row r="57" spans="1:31" x14ac:dyDescent="0.25">
      <c r="A57" s="1"/>
      <c r="B57" s="1"/>
      <c r="C57" s="1"/>
      <c r="D57" s="1"/>
      <c r="E57" s="1"/>
      <c r="F57" s="1" t="s">
        <v>68</v>
      </c>
      <c r="G57" s="2">
        <v>0</v>
      </c>
      <c r="H57" s="3"/>
      <c r="I57" s="2">
        <v>297</v>
      </c>
      <c r="J57" s="3"/>
      <c r="K57" s="2">
        <v>135</v>
      </c>
      <c r="L57" s="3"/>
      <c r="M57" s="2">
        <v>0</v>
      </c>
      <c r="N57" s="3"/>
      <c r="O57" s="2">
        <v>0</v>
      </c>
      <c r="P57" s="3"/>
      <c r="Q57" s="2">
        <v>135</v>
      </c>
      <c r="R57" s="3"/>
      <c r="S57" s="2">
        <v>-148.5</v>
      </c>
      <c r="T57" s="3"/>
      <c r="U57" s="2">
        <v>0</v>
      </c>
      <c r="V57" s="3"/>
      <c r="W57" s="2">
        <v>135</v>
      </c>
      <c r="X57" s="3"/>
      <c r="Y57" s="2">
        <v>247.5</v>
      </c>
      <c r="Z57" s="3"/>
      <c r="AA57" s="2">
        <v>0</v>
      </c>
      <c r="AB57" s="3"/>
      <c r="AC57" s="2">
        <v>0</v>
      </c>
      <c r="AD57" s="3"/>
      <c r="AE57" s="2">
        <f>ROUND(SUM(G57:AC57),5)</f>
        <v>801</v>
      </c>
    </row>
    <row r="58" spans="1:31" x14ac:dyDescent="0.25">
      <c r="A58" s="1"/>
      <c r="B58" s="1"/>
      <c r="C58" s="1"/>
      <c r="D58" s="1"/>
      <c r="E58" s="1"/>
      <c r="F58" s="1" t="s">
        <v>69</v>
      </c>
      <c r="G58" s="2">
        <v>0</v>
      </c>
      <c r="H58" s="3"/>
      <c r="I58" s="2">
        <v>0</v>
      </c>
      <c r="J58" s="3"/>
      <c r="K58" s="2">
        <v>0</v>
      </c>
      <c r="L58" s="3"/>
      <c r="M58" s="2">
        <v>0</v>
      </c>
      <c r="N58" s="3"/>
      <c r="O58" s="2">
        <v>0</v>
      </c>
      <c r="P58" s="3"/>
      <c r="Q58" s="2">
        <v>0</v>
      </c>
      <c r="R58" s="3"/>
      <c r="S58" s="2">
        <v>0</v>
      </c>
      <c r="T58" s="3"/>
      <c r="U58" s="2">
        <v>0</v>
      </c>
      <c r="V58" s="3"/>
      <c r="W58" s="2">
        <v>1273</v>
      </c>
      <c r="X58" s="3"/>
      <c r="Y58" s="2">
        <v>0</v>
      </c>
      <c r="Z58" s="3"/>
      <c r="AA58" s="2">
        <v>0</v>
      </c>
      <c r="AB58" s="3"/>
      <c r="AC58" s="2">
        <v>0</v>
      </c>
      <c r="AD58" s="3"/>
      <c r="AE58" s="2">
        <f>ROUND(SUM(G58:AC58),5)</f>
        <v>1273</v>
      </c>
    </row>
    <row r="59" spans="1:31" x14ac:dyDescent="0.25">
      <c r="A59" s="1"/>
      <c r="B59" s="1"/>
      <c r="C59" s="1"/>
      <c r="D59" s="1"/>
      <c r="E59" s="1"/>
      <c r="F59" s="1" t="s">
        <v>70</v>
      </c>
      <c r="G59" s="2">
        <v>0</v>
      </c>
      <c r="H59" s="3"/>
      <c r="I59" s="2">
        <v>0</v>
      </c>
      <c r="J59" s="3"/>
      <c r="K59" s="2">
        <v>0</v>
      </c>
      <c r="L59" s="3"/>
      <c r="M59" s="2">
        <v>245</v>
      </c>
      <c r="N59" s="3"/>
      <c r="O59" s="2">
        <v>0</v>
      </c>
      <c r="P59" s="3"/>
      <c r="Q59" s="2">
        <v>0</v>
      </c>
      <c r="R59" s="3"/>
      <c r="S59" s="2">
        <v>0</v>
      </c>
      <c r="T59" s="3"/>
      <c r="U59" s="2">
        <v>0</v>
      </c>
      <c r="V59" s="3"/>
      <c r="W59" s="2">
        <v>0</v>
      </c>
      <c r="X59" s="3"/>
      <c r="Y59" s="2">
        <v>0</v>
      </c>
      <c r="Z59" s="3"/>
      <c r="AA59" s="2">
        <v>0</v>
      </c>
      <c r="AB59" s="3"/>
      <c r="AC59" s="2">
        <v>0</v>
      </c>
      <c r="AD59" s="3"/>
      <c r="AE59" s="2">
        <f>ROUND(SUM(G59:AC59),5)</f>
        <v>245</v>
      </c>
    </row>
    <row r="60" spans="1:31" ht="15.75" thickBot="1" x14ac:dyDescent="0.3">
      <c r="A60" s="1"/>
      <c r="B60" s="1"/>
      <c r="C60" s="1"/>
      <c r="D60" s="1"/>
      <c r="E60" s="1"/>
      <c r="F60" s="1" t="s">
        <v>71</v>
      </c>
      <c r="G60" s="4">
        <v>0</v>
      </c>
      <c r="H60" s="3"/>
      <c r="I60" s="4">
        <v>0</v>
      </c>
      <c r="J60" s="3"/>
      <c r="K60" s="4">
        <v>41.71</v>
      </c>
      <c r="L60" s="3"/>
      <c r="M60" s="4">
        <v>9.7899999999999991</v>
      </c>
      <c r="N60" s="3"/>
      <c r="O60" s="4">
        <v>0</v>
      </c>
      <c r="P60" s="3"/>
      <c r="Q60" s="4">
        <v>0</v>
      </c>
      <c r="R60" s="3"/>
      <c r="S60" s="4">
        <v>0</v>
      </c>
      <c r="T60" s="3"/>
      <c r="U60" s="4">
        <v>0</v>
      </c>
      <c r="V60" s="3"/>
      <c r="W60" s="4">
        <v>0</v>
      </c>
      <c r="X60" s="3"/>
      <c r="Y60" s="4">
        <v>0</v>
      </c>
      <c r="Z60" s="3"/>
      <c r="AA60" s="4">
        <v>0</v>
      </c>
      <c r="AB60" s="3"/>
      <c r="AC60" s="4">
        <v>0</v>
      </c>
      <c r="AD60" s="3"/>
      <c r="AE60" s="4">
        <f>ROUND(SUM(G60:AC60),5)</f>
        <v>51.5</v>
      </c>
    </row>
    <row r="61" spans="1:31" x14ac:dyDescent="0.25">
      <c r="A61" s="1"/>
      <c r="B61" s="1"/>
      <c r="C61" s="1"/>
      <c r="D61" s="1"/>
      <c r="E61" s="1" t="s">
        <v>72</v>
      </c>
      <c r="F61" s="1"/>
      <c r="G61" s="2">
        <f>ROUND(SUM(G55:G60),5)</f>
        <v>183.75</v>
      </c>
      <c r="H61" s="3"/>
      <c r="I61" s="2">
        <f>ROUND(SUM(I55:I60),5)</f>
        <v>480.75</v>
      </c>
      <c r="J61" s="3"/>
      <c r="K61" s="2">
        <f>ROUND(SUM(K55:K60),5)</f>
        <v>360.46</v>
      </c>
      <c r="L61" s="3"/>
      <c r="M61" s="2">
        <f>ROUND(SUM(M55:M60),5)</f>
        <v>438.54</v>
      </c>
      <c r="N61" s="3"/>
      <c r="O61" s="2">
        <f>ROUND(SUM(O55:O60),5)</f>
        <v>183.75</v>
      </c>
      <c r="P61" s="3"/>
      <c r="Q61" s="2">
        <f>ROUND(SUM(Q55:Q60),5)</f>
        <v>318.75</v>
      </c>
      <c r="R61" s="3"/>
      <c r="S61" s="2">
        <f>ROUND(SUM(S55:S60),5)</f>
        <v>35.25</v>
      </c>
      <c r="T61" s="3"/>
      <c r="U61" s="2">
        <f>ROUND(SUM(U55:U60),5)</f>
        <v>183.75</v>
      </c>
      <c r="V61" s="3"/>
      <c r="W61" s="2">
        <f>ROUND(SUM(W55:W60),5)</f>
        <v>1609.74</v>
      </c>
      <c r="X61" s="3"/>
      <c r="Y61" s="2">
        <f>ROUND(SUM(Y55:Y60),5)</f>
        <v>431.25</v>
      </c>
      <c r="Z61" s="3"/>
      <c r="AA61" s="2">
        <f>ROUND(SUM(AA55:AA60),5)</f>
        <v>183.75</v>
      </c>
      <c r="AB61" s="3"/>
      <c r="AC61" s="2">
        <f>ROUND(SUM(AC55:AC60),5)</f>
        <v>183.75</v>
      </c>
      <c r="AD61" s="3"/>
      <c r="AE61" s="2">
        <f>ROUND(SUM(G61:AC61),5)</f>
        <v>4593.49</v>
      </c>
    </row>
    <row r="62" spans="1:31" x14ac:dyDescent="0.25">
      <c r="A62" s="1"/>
      <c r="B62" s="1"/>
      <c r="C62" s="1"/>
      <c r="D62" s="1"/>
      <c r="E62" s="1" t="s">
        <v>73</v>
      </c>
      <c r="F62" s="1"/>
      <c r="G62" s="2"/>
      <c r="H62" s="3"/>
      <c r="I62" s="2"/>
      <c r="J62" s="3"/>
      <c r="K62" s="2"/>
      <c r="L62" s="3"/>
      <c r="M62" s="2"/>
      <c r="N62" s="3"/>
      <c r="O62" s="2"/>
      <c r="P62" s="3"/>
      <c r="Q62" s="2"/>
      <c r="R62" s="3"/>
      <c r="S62" s="2"/>
      <c r="T62" s="3"/>
      <c r="U62" s="2"/>
      <c r="V62" s="3"/>
      <c r="W62" s="2"/>
      <c r="X62" s="3"/>
      <c r="Y62" s="2"/>
      <c r="Z62" s="3"/>
      <c r="AA62" s="2"/>
      <c r="AB62" s="3"/>
      <c r="AC62" s="2"/>
      <c r="AD62" s="3"/>
      <c r="AE62" s="2"/>
    </row>
    <row r="63" spans="1:31" x14ac:dyDescent="0.25">
      <c r="A63" s="1"/>
      <c r="B63" s="1"/>
      <c r="C63" s="1"/>
      <c r="D63" s="1"/>
      <c r="E63" s="1"/>
      <c r="F63" s="1" t="s">
        <v>74</v>
      </c>
      <c r="G63" s="2">
        <v>0</v>
      </c>
      <c r="H63" s="3"/>
      <c r="I63" s="2">
        <v>159.52000000000001</v>
      </c>
      <c r="J63" s="3"/>
      <c r="K63" s="2">
        <v>0</v>
      </c>
      <c r="L63" s="3"/>
      <c r="M63" s="2">
        <v>0</v>
      </c>
      <c r="N63" s="3"/>
      <c r="O63" s="2">
        <v>0</v>
      </c>
      <c r="P63" s="3"/>
      <c r="Q63" s="2">
        <v>440</v>
      </c>
      <c r="R63" s="3"/>
      <c r="S63" s="2">
        <v>328.5</v>
      </c>
      <c r="T63" s="3"/>
      <c r="U63" s="2">
        <v>1635.4</v>
      </c>
      <c r="V63" s="3"/>
      <c r="W63" s="2">
        <v>114.99</v>
      </c>
      <c r="X63" s="3"/>
      <c r="Y63" s="2">
        <v>220</v>
      </c>
      <c r="Z63" s="3"/>
      <c r="AA63" s="2">
        <v>0</v>
      </c>
      <c r="AB63" s="3"/>
      <c r="AC63" s="2">
        <v>0</v>
      </c>
      <c r="AD63" s="3"/>
      <c r="AE63" s="2">
        <f>ROUND(SUM(G63:AC63),5)</f>
        <v>2898.41</v>
      </c>
    </row>
    <row r="64" spans="1:31" ht="15.75" thickBot="1" x14ac:dyDescent="0.3">
      <c r="A64" s="1"/>
      <c r="B64" s="1"/>
      <c r="C64" s="1"/>
      <c r="D64" s="1"/>
      <c r="E64" s="1"/>
      <c r="F64" s="1" t="s">
        <v>75</v>
      </c>
      <c r="G64" s="4">
        <v>40.72</v>
      </c>
      <c r="H64" s="3"/>
      <c r="I64" s="4">
        <v>0</v>
      </c>
      <c r="J64" s="3"/>
      <c r="K64" s="4">
        <v>0</v>
      </c>
      <c r="L64" s="3"/>
      <c r="M64" s="4">
        <v>134.72999999999999</v>
      </c>
      <c r="N64" s="3"/>
      <c r="O64" s="4">
        <v>0</v>
      </c>
      <c r="P64" s="3"/>
      <c r="Q64" s="4">
        <v>0</v>
      </c>
      <c r="R64" s="3"/>
      <c r="S64" s="4">
        <v>0</v>
      </c>
      <c r="T64" s="3"/>
      <c r="U64" s="4">
        <v>0</v>
      </c>
      <c r="V64" s="3"/>
      <c r="W64" s="4">
        <v>560.12</v>
      </c>
      <c r="X64" s="3"/>
      <c r="Y64" s="4">
        <v>0</v>
      </c>
      <c r="Z64" s="3"/>
      <c r="AA64" s="4">
        <v>0</v>
      </c>
      <c r="AB64" s="3"/>
      <c r="AC64" s="4">
        <v>0</v>
      </c>
      <c r="AD64" s="3"/>
      <c r="AE64" s="4">
        <f>ROUND(SUM(G64:AC64),5)</f>
        <v>735.57</v>
      </c>
    </row>
    <row r="65" spans="1:31" x14ac:dyDescent="0.25">
      <c r="A65" s="1"/>
      <c r="B65" s="1"/>
      <c r="C65" s="1"/>
      <c r="D65" s="1"/>
      <c r="E65" s="1" t="s">
        <v>76</v>
      </c>
      <c r="F65" s="1"/>
      <c r="G65" s="2">
        <f>ROUND(SUM(G62:G64),5)</f>
        <v>40.72</v>
      </c>
      <c r="H65" s="3"/>
      <c r="I65" s="2">
        <f>ROUND(SUM(I62:I64),5)</f>
        <v>159.52000000000001</v>
      </c>
      <c r="J65" s="3"/>
      <c r="K65" s="2">
        <f>ROUND(SUM(K62:K64),5)</f>
        <v>0</v>
      </c>
      <c r="L65" s="3"/>
      <c r="M65" s="2">
        <f>ROUND(SUM(M62:M64),5)</f>
        <v>134.72999999999999</v>
      </c>
      <c r="N65" s="3"/>
      <c r="O65" s="2">
        <f>ROUND(SUM(O62:O64),5)</f>
        <v>0</v>
      </c>
      <c r="P65" s="3"/>
      <c r="Q65" s="2">
        <f>ROUND(SUM(Q62:Q64),5)</f>
        <v>440</v>
      </c>
      <c r="R65" s="3"/>
      <c r="S65" s="2">
        <f>ROUND(SUM(S62:S64),5)</f>
        <v>328.5</v>
      </c>
      <c r="T65" s="3"/>
      <c r="U65" s="2">
        <f>ROUND(SUM(U62:U64),5)</f>
        <v>1635.4</v>
      </c>
      <c r="V65" s="3"/>
      <c r="W65" s="2">
        <f>ROUND(SUM(W62:W64),5)</f>
        <v>675.11</v>
      </c>
      <c r="X65" s="3"/>
      <c r="Y65" s="2">
        <f>ROUND(SUM(Y62:Y64),5)</f>
        <v>220</v>
      </c>
      <c r="Z65" s="3"/>
      <c r="AA65" s="2">
        <f>ROUND(SUM(AA62:AA64),5)</f>
        <v>0</v>
      </c>
      <c r="AB65" s="3"/>
      <c r="AC65" s="2">
        <f>ROUND(SUM(AC62:AC64),5)</f>
        <v>0</v>
      </c>
      <c r="AD65" s="3"/>
      <c r="AE65" s="2">
        <f>ROUND(SUM(G65:AC65),5)</f>
        <v>3633.98</v>
      </c>
    </row>
    <row r="66" spans="1:31" x14ac:dyDescent="0.25">
      <c r="A66" s="1"/>
      <c r="B66" s="1"/>
      <c r="C66" s="1"/>
      <c r="D66" s="1"/>
      <c r="E66" s="1" t="s">
        <v>77</v>
      </c>
      <c r="F66" s="1"/>
      <c r="G66" s="2">
        <v>490.32</v>
      </c>
      <c r="H66" s="3"/>
      <c r="I66" s="2">
        <v>491.47</v>
      </c>
      <c r="J66" s="3"/>
      <c r="K66" s="2">
        <v>517.61</v>
      </c>
      <c r="L66" s="3"/>
      <c r="M66" s="2">
        <v>579.07000000000005</v>
      </c>
      <c r="N66" s="3"/>
      <c r="O66" s="2">
        <v>635.37</v>
      </c>
      <c r="P66" s="3"/>
      <c r="Q66" s="2">
        <v>618.6</v>
      </c>
      <c r="R66" s="3"/>
      <c r="S66" s="2">
        <v>632.19000000000005</v>
      </c>
      <c r="T66" s="3"/>
      <c r="U66" s="2">
        <v>696.56</v>
      </c>
      <c r="V66" s="3"/>
      <c r="W66" s="2">
        <v>749.98</v>
      </c>
      <c r="X66" s="3"/>
      <c r="Y66" s="2">
        <v>707.06</v>
      </c>
      <c r="Z66" s="3"/>
      <c r="AA66" s="2">
        <v>759.44</v>
      </c>
      <c r="AB66" s="3"/>
      <c r="AC66" s="2">
        <v>885.71</v>
      </c>
      <c r="AD66" s="3"/>
      <c r="AE66" s="2">
        <f>ROUND(SUM(G66:AC66),5)</f>
        <v>7763.38</v>
      </c>
    </row>
    <row r="67" spans="1:31" x14ac:dyDescent="0.25">
      <c r="A67" s="1"/>
      <c r="B67" s="1"/>
      <c r="C67" s="1"/>
      <c r="D67" s="1"/>
      <c r="E67" s="1" t="s">
        <v>78</v>
      </c>
      <c r="F67" s="1"/>
      <c r="G67" s="2">
        <v>123.15</v>
      </c>
      <c r="H67" s="3"/>
      <c r="I67" s="2">
        <v>126.6</v>
      </c>
      <c r="J67" s="3"/>
      <c r="K67" s="2">
        <v>126.6</v>
      </c>
      <c r="L67" s="3"/>
      <c r="M67" s="2">
        <v>126.6</v>
      </c>
      <c r="N67" s="3"/>
      <c r="O67" s="2">
        <v>141.9</v>
      </c>
      <c r="P67" s="3"/>
      <c r="Q67" s="2">
        <v>141.9</v>
      </c>
      <c r="R67" s="3"/>
      <c r="S67" s="2">
        <v>141.9</v>
      </c>
      <c r="T67" s="3"/>
      <c r="U67" s="2">
        <v>142.1</v>
      </c>
      <c r="V67" s="3"/>
      <c r="W67" s="2">
        <v>142.1</v>
      </c>
      <c r="X67" s="3"/>
      <c r="Y67" s="2">
        <v>142.1</v>
      </c>
      <c r="Z67" s="3"/>
      <c r="AA67" s="2">
        <v>142.18</v>
      </c>
      <c r="AB67" s="3"/>
      <c r="AC67" s="2">
        <v>142.18</v>
      </c>
      <c r="AD67" s="3"/>
      <c r="AE67" s="2">
        <f>ROUND(SUM(G67:AC67),5)</f>
        <v>1639.31</v>
      </c>
    </row>
    <row r="68" spans="1:31" x14ac:dyDescent="0.25">
      <c r="A68" s="1"/>
      <c r="B68" s="1"/>
      <c r="C68" s="1"/>
      <c r="D68" s="1"/>
      <c r="E68" s="1" t="s">
        <v>79</v>
      </c>
      <c r="F68" s="1"/>
      <c r="G68" s="2">
        <v>751.14</v>
      </c>
      <c r="H68" s="3"/>
      <c r="I68" s="2">
        <v>649.72</v>
      </c>
      <c r="J68" s="3"/>
      <c r="K68" s="2">
        <v>872.29</v>
      </c>
      <c r="L68" s="3"/>
      <c r="M68" s="2">
        <v>408.31</v>
      </c>
      <c r="N68" s="3"/>
      <c r="O68" s="2">
        <v>231.72</v>
      </c>
      <c r="P68" s="3"/>
      <c r="Q68" s="2">
        <v>106.17</v>
      </c>
      <c r="R68" s="3"/>
      <c r="S68" s="2">
        <v>26.31</v>
      </c>
      <c r="T68" s="3"/>
      <c r="U68" s="2">
        <v>19.21</v>
      </c>
      <c r="V68" s="3"/>
      <c r="W68" s="2">
        <v>19.21</v>
      </c>
      <c r="X68" s="3"/>
      <c r="Y68" s="2">
        <v>19.21</v>
      </c>
      <c r="Z68" s="3"/>
      <c r="AA68" s="2">
        <v>77.39</v>
      </c>
      <c r="AB68" s="3"/>
      <c r="AC68" s="2">
        <v>490.3</v>
      </c>
      <c r="AD68" s="3"/>
      <c r="AE68" s="2">
        <f>ROUND(SUM(G68:AC68),5)</f>
        <v>3670.98</v>
      </c>
    </row>
    <row r="69" spans="1:31" x14ac:dyDescent="0.25">
      <c r="A69" s="1"/>
      <c r="B69" s="1"/>
      <c r="C69" s="1"/>
      <c r="D69" s="1"/>
      <c r="E69" s="1" t="s">
        <v>80</v>
      </c>
      <c r="F69" s="1"/>
      <c r="G69" s="2">
        <v>500.94</v>
      </c>
      <c r="H69" s="3"/>
      <c r="I69" s="2">
        <v>595.41999999999996</v>
      </c>
      <c r="J69" s="3"/>
      <c r="K69" s="2">
        <v>501.89</v>
      </c>
      <c r="L69" s="3"/>
      <c r="M69" s="2">
        <v>568.01</v>
      </c>
      <c r="N69" s="3"/>
      <c r="O69" s="2">
        <v>464.29</v>
      </c>
      <c r="P69" s="3"/>
      <c r="Q69" s="2">
        <v>444.78</v>
      </c>
      <c r="R69" s="3"/>
      <c r="S69" s="2">
        <v>422.56</v>
      </c>
      <c r="T69" s="3"/>
      <c r="U69" s="2">
        <v>476.61</v>
      </c>
      <c r="V69" s="3"/>
      <c r="W69" s="2">
        <v>483.94</v>
      </c>
      <c r="X69" s="3"/>
      <c r="Y69" s="2">
        <v>448.55</v>
      </c>
      <c r="Z69" s="3"/>
      <c r="AA69" s="2">
        <v>448.88</v>
      </c>
      <c r="AB69" s="3"/>
      <c r="AC69" s="2">
        <v>476.04</v>
      </c>
      <c r="AD69" s="3"/>
      <c r="AE69" s="2">
        <f>ROUND(SUM(G69:AC69),5)</f>
        <v>5831.91</v>
      </c>
    </row>
    <row r="70" spans="1:31" x14ac:dyDescent="0.25">
      <c r="A70" s="1"/>
      <c r="B70" s="1"/>
      <c r="C70" s="1"/>
      <c r="D70" s="1"/>
      <c r="E70" s="1" t="s">
        <v>81</v>
      </c>
      <c r="F70" s="1"/>
      <c r="G70" s="2">
        <v>0</v>
      </c>
      <c r="H70" s="3"/>
      <c r="I70" s="2">
        <v>13.18</v>
      </c>
      <c r="J70" s="3"/>
      <c r="K70" s="2">
        <v>0</v>
      </c>
      <c r="L70" s="3"/>
      <c r="M70" s="2">
        <v>15.41</v>
      </c>
      <c r="N70" s="3"/>
      <c r="O70" s="2">
        <v>0</v>
      </c>
      <c r="P70" s="3"/>
      <c r="Q70" s="2">
        <v>15.41</v>
      </c>
      <c r="R70" s="3"/>
      <c r="S70" s="2">
        <v>0</v>
      </c>
      <c r="T70" s="3"/>
      <c r="U70" s="2">
        <v>58.2</v>
      </c>
      <c r="V70" s="3"/>
      <c r="W70" s="2">
        <v>0</v>
      </c>
      <c r="X70" s="3"/>
      <c r="Y70" s="2">
        <v>258.44</v>
      </c>
      <c r="Z70" s="3"/>
      <c r="AA70" s="2">
        <v>0</v>
      </c>
      <c r="AB70" s="3"/>
      <c r="AC70" s="2">
        <v>171.8</v>
      </c>
      <c r="AD70" s="3"/>
      <c r="AE70" s="2">
        <f>ROUND(SUM(G70:AC70),5)</f>
        <v>532.44000000000005</v>
      </c>
    </row>
    <row r="71" spans="1:31" x14ac:dyDescent="0.25">
      <c r="A71" s="1"/>
      <c r="B71" s="1"/>
      <c r="C71" s="1"/>
      <c r="D71" s="1"/>
      <c r="E71" s="1" t="s">
        <v>82</v>
      </c>
      <c r="F71" s="1"/>
      <c r="G71" s="2">
        <v>87.32</v>
      </c>
      <c r="H71" s="3"/>
      <c r="I71" s="2">
        <v>87.32</v>
      </c>
      <c r="J71" s="3"/>
      <c r="K71" s="2">
        <v>87.32</v>
      </c>
      <c r="L71" s="3"/>
      <c r="M71" s="2">
        <v>87.32</v>
      </c>
      <c r="N71" s="3"/>
      <c r="O71" s="2">
        <v>87.32</v>
      </c>
      <c r="P71" s="3"/>
      <c r="Q71" s="2">
        <v>100.1</v>
      </c>
      <c r="R71" s="3"/>
      <c r="S71" s="2">
        <v>87.32</v>
      </c>
      <c r="T71" s="3"/>
      <c r="U71" s="2">
        <v>87.32</v>
      </c>
      <c r="V71" s="3"/>
      <c r="W71" s="2">
        <v>110.86</v>
      </c>
      <c r="X71" s="3"/>
      <c r="Y71" s="2">
        <v>91.69</v>
      </c>
      <c r="Z71" s="3"/>
      <c r="AA71" s="2">
        <v>92.38</v>
      </c>
      <c r="AB71" s="3"/>
      <c r="AC71" s="2">
        <v>91.69</v>
      </c>
      <c r="AD71" s="3"/>
      <c r="AE71" s="2">
        <f>ROUND(SUM(G71:AC71),5)</f>
        <v>1097.96</v>
      </c>
    </row>
    <row r="72" spans="1:31" ht="15.75" thickBot="1" x14ac:dyDescent="0.3">
      <c r="A72" s="1"/>
      <c r="B72" s="1"/>
      <c r="C72" s="1"/>
      <c r="D72" s="1"/>
      <c r="E72" s="1" t="s">
        <v>83</v>
      </c>
      <c r="F72" s="1"/>
      <c r="G72" s="5">
        <v>0</v>
      </c>
      <c r="H72" s="3"/>
      <c r="I72" s="5">
        <v>1145.96</v>
      </c>
      <c r="J72" s="3"/>
      <c r="K72" s="5">
        <v>0</v>
      </c>
      <c r="L72" s="3"/>
      <c r="M72" s="5">
        <v>1134.03</v>
      </c>
      <c r="N72" s="3"/>
      <c r="O72" s="5">
        <v>0</v>
      </c>
      <c r="P72" s="3"/>
      <c r="Q72" s="5">
        <v>1134.03</v>
      </c>
      <c r="R72" s="3"/>
      <c r="S72" s="5">
        <v>0</v>
      </c>
      <c r="T72" s="3"/>
      <c r="U72" s="5">
        <v>1134.03</v>
      </c>
      <c r="V72" s="3"/>
      <c r="W72" s="5">
        <v>0</v>
      </c>
      <c r="X72" s="3"/>
      <c r="Y72" s="5">
        <v>1134.03</v>
      </c>
      <c r="Z72" s="3"/>
      <c r="AA72" s="5">
        <v>0</v>
      </c>
      <c r="AB72" s="3"/>
      <c r="AC72" s="5">
        <v>1147.08</v>
      </c>
      <c r="AD72" s="3"/>
      <c r="AE72" s="5">
        <f>ROUND(SUM(G72:AC72),5)</f>
        <v>6829.16</v>
      </c>
    </row>
    <row r="73" spans="1:31" ht="15.75" thickBot="1" x14ac:dyDescent="0.3">
      <c r="A73" s="1"/>
      <c r="B73" s="1"/>
      <c r="C73" s="1"/>
      <c r="D73" s="1" t="s">
        <v>84</v>
      </c>
      <c r="E73" s="1"/>
      <c r="F73" s="1"/>
      <c r="G73" s="6">
        <f>ROUND(SUM(G15:G21)+G25+SUM(G29:G34)+SUM(G42:G47)+G54+G61+SUM(G65:G72),5)</f>
        <v>11521.08</v>
      </c>
      <c r="H73" s="3"/>
      <c r="I73" s="6">
        <f>ROUND(SUM(I15:I21)+I25+SUM(I29:I34)+SUM(I42:I47)+I54+I61+SUM(I65:I72),5)</f>
        <v>12493.55</v>
      </c>
      <c r="J73" s="3"/>
      <c r="K73" s="6">
        <f>ROUND(SUM(K15:K21)+K25+SUM(K29:K34)+SUM(K42:K47)+K54+K61+SUM(K65:K72),5)</f>
        <v>13458.16</v>
      </c>
      <c r="L73" s="3"/>
      <c r="M73" s="6">
        <f>ROUND(SUM(M15:M21)+M25+SUM(M29:M34)+SUM(M42:M47)+M54+M61+SUM(M65:M72),5)</f>
        <v>16425.009999999998</v>
      </c>
      <c r="N73" s="3"/>
      <c r="O73" s="6">
        <f>ROUND(SUM(O15:O21)+O25+SUM(O29:O34)+SUM(O42:O47)+O54+O61+SUM(O65:O72),5)</f>
        <v>12045.57</v>
      </c>
      <c r="P73" s="3"/>
      <c r="Q73" s="6">
        <f>ROUND(SUM(Q15:Q21)+Q25+SUM(Q29:Q34)+SUM(Q42:Q47)+Q54+Q61+SUM(Q65:Q72),5)</f>
        <v>13597.65</v>
      </c>
      <c r="R73" s="3"/>
      <c r="S73" s="6">
        <f>ROUND(SUM(S15:S21)+S25+SUM(S29:S34)+SUM(S42:S47)+S54+S61+SUM(S65:S72),5)</f>
        <v>12278.98</v>
      </c>
      <c r="T73" s="3"/>
      <c r="U73" s="6">
        <f>ROUND(SUM(U15:U21)+U25+SUM(U29:U34)+SUM(U42:U47)+U54+U61+SUM(U65:U72),5)</f>
        <v>14920.61</v>
      </c>
      <c r="V73" s="3"/>
      <c r="W73" s="6">
        <f>ROUND(SUM(W15:W21)+W25+SUM(W29:W34)+SUM(W42:W47)+W54+W61+SUM(W65:W72),5)</f>
        <v>13929.66</v>
      </c>
      <c r="X73" s="3"/>
      <c r="Y73" s="6">
        <f>ROUND(SUM(Y15:Y21)+Y25+SUM(Y29:Y34)+SUM(Y42:Y47)+Y54+Y61+SUM(Y65:Y72),5)</f>
        <v>14699.1</v>
      </c>
      <c r="Z73" s="3"/>
      <c r="AA73" s="6">
        <f>ROUND(SUM(AA15:AA21)+AA25+SUM(AA29:AA34)+SUM(AA42:AA47)+AA54+AA61+SUM(AA65:AA72),5)</f>
        <v>9329.36</v>
      </c>
      <c r="AB73" s="3"/>
      <c r="AC73" s="6">
        <f>ROUND(SUM(AC15:AC21)+AC25+SUM(AC29:AC34)+SUM(AC42:AC47)+AC54+AC61+SUM(AC65:AC72),5)</f>
        <v>12146.79</v>
      </c>
      <c r="AD73" s="3"/>
      <c r="AE73" s="6">
        <f>ROUND(SUM(G73:AC73),5)</f>
        <v>156845.51999999999</v>
      </c>
    </row>
    <row r="74" spans="1:31" x14ac:dyDescent="0.25">
      <c r="A74" s="1"/>
      <c r="B74" s="1" t="s">
        <v>85</v>
      </c>
      <c r="C74" s="1"/>
      <c r="D74" s="1"/>
      <c r="E74" s="1"/>
      <c r="F74" s="1"/>
      <c r="G74" s="2">
        <f>ROUND(G2+G14-G73,5)</f>
        <v>10023.4</v>
      </c>
      <c r="H74" s="3"/>
      <c r="I74" s="2">
        <f>ROUND(I2+I14-I73,5)</f>
        <v>11748.51</v>
      </c>
      <c r="J74" s="3"/>
      <c r="K74" s="2">
        <f>ROUND(K2+K14-K73,5)</f>
        <v>16112.4</v>
      </c>
      <c r="L74" s="3"/>
      <c r="M74" s="2">
        <f>ROUND(M2+M14-M73,5)</f>
        <v>11703.19</v>
      </c>
      <c r="N74" s="3"/>
      <c r="O74" s="2">
        <f>ROUND(O2+O14-O73,5)</f>
        <v>18677.36</v>
      </c>
      <c r="P74" s="3"/>
      <c r="Q74" s="2">
        <f>ROUND(Q2+Q14-Q73,5)</f>
        <v>14363.12</v>
      </c>
      <c r="R74" s="3"/>
      <c r="S74" s="2">
        <f>ROUND(S2+S14-S73,5)</f>
        <v>20713.28</v>
      </c>
      <c r="T74" s="3"/>
      <c r="U74" s="2">
        <f>ROUND(U2+U14-U73,5)</f>
        <v>20508.759999999998</v>
      </c>
      <c r="V74" s="3"/>
      <c r="W74" s="2">
        <f>ROUND(W2+W14-W73,5)</f>
        <v>22325.08</v>
      </c>
      <c r="X74" s="3"/>
      <c r="Y74" s="2">
        <f>ROUND(Y2+Y14-Y73,5)</f>
        <v>21242.73</v>
      </c>
      <c r="Z74" s="3"/>
      <c r="AA74" s="2">
        <f>ROUND(AA2+AA14-AA73,5)</f>
        <v>27142.55</v>
      </c>
      <c r="AB74" s="3"/>
      <c r="AC74" s="2">
        <f>ROUND(AC2+AC14-AC73,5)</f>
        <v>24777.79</v>
      </c>
      <c r="AD74" s="3"/>
      <c r="AE74" s="2">
        <f>ROUND(SUM(G74:AC74),5)</f>
        <v>219338.17</v>
      </c>
    </row>
    <row r="75" spans="1:31" x14ac:dyDescent="0.25">
      <c r="A75" s="1"/>
      <c r="B75" s="1" t="s">
        <v>86</v>
      </c>
      <c r="C75" s="1"/>
      <c r="D75" s="1"/>
      <c r="E75" s="1"/>
      <c r="F75" s="1"/>
      <c r="G75" s="2"/>
      <c r="H75" s="3"/>
      <c r="I75" s="2"/>
      <c r="J75" s="3"/>
      <c r="K75" s="2"/>
      <c r="L75" s="3"/>
      <c r="M75" s="2"/>
      <c r="N75" s="3"/>
      <c r="O75" s="2"/>
      <c r="P75" s="3"/>
      <c r="Q75" s="2"/>
      <c r="R75" s="3"/>
      <c r="S75" s="2"/>
      <c r="T75" s="3"/>
      <c r="U75" s="2"/>
      <c r="V75" s="3"/>
      <c r="W75" s="2"/>
      <c r="X75" s="3"/>
      <c r="Y75" s="2"/>
      <c r="Z75" s="3"/>
      <c r="AA75" s="2"/>
      <c r="AB75" s="3"/>
      <c r="AC75" s="2"/>
      <c r="AD75" s="3"/>
      <c r="AE75" s="2"/>
    </row>
    <row r="76" spans="1:31" x14ac:dyDescent="0.25">
      <c r="A76" s="1"/>
      <c r="B76" s="1"/>
      <c r="C76" s="1" t="s">
        <v>87</v>
      </c>
      <c r="D76" s="1"/>
      <c r="E76" s="1"/>
      <c r="F76" s="1"/>
      <c r="G76" s="2"/>
      <c r="H76" s="3"/>
      <c r="I76" s="2"/>
      <c r="J76" s="3"/>
      <c r="K76" s="2"/>
      <c r="L76" s="3"/>
      <c r="M76" s="2"/>
      <c r="N76" s="3"/>
      <c r="O76" s="2"/>
      <c r="P76" s="3"/>
      <c r="Q76" s="2"/>
      <c r="R76" s="3"/>
      <c r="S76" s="2"/>
      <c r="T76" s="3"/>
      <c r="U76" s="2"/>
      <c r="V76" s="3"/>
      <c r="W76" s="2"/>
      <c r="X76" s="3"/>
      <c r="Y76" s="2"/>
      <c r="Z76" s="3"/>
      <c r="AA76" s="2"/>
      <c r="AB76" s="3"/>
      <c r="AC76" s="2"/>
      <c r="AD76" s="3"/>
      <c r="AE76" s="2"/>
    </row>
    <row r="77" spans="1:31" ht="15.75" thickBot="1" x14ac:dyDescent="0.3">
      <c r="A77" s="1"/>
      <c r="B77" s="1"/>
      <c r="C77" s="1"/>
      <c r="D77" s="1" t="s">
        <v>88</v>
      </c>
      <c r="E77" s="1"/>
      <c r="F77" s="1"/>
      <c r="G77" s="5">
        <v>0.02</v>
      </c>
      <c r="H77" s="3"/>
      <c r="I77" s="5">
        <v>0.02</v>
      </c>
      <c r="J77" s="3"/>
      <c r="K77" s="5">
        <v>0.03</v>
      </c>
      <c r="L77" s="3"/>
      <c r="M77" s="5">
        <v>0.03</v>
      </c>
      <c r="N77" s="3"/>
      <c r="O77" s="5">
        <v>0.03</v>
      </c>
      <c r="P77" s="3"/>
      <c r="Q77" s="5">
        <v>0.03</v>
      </c>
      <c r="R77" s="3"/>
      <c r="S77" s="5">
        <v>0.03</v>
      </c>
      <c r="T77" s="3"/>
      <c r="U77" s="5">
        <v>0.03</v>
      </c>
      <c r="V77" s="3"/>
      <c r="W77" s="5">
        <v>0.02</v>
      </c>
      <c r="X77" s="3"/>
      <c r="Y77" s="5">
        <v>0.03</v>
      </c>
      <c r="Z77" s="3"/>
      <c r="AA77" s="5">
        <v>0.03</v>
      </c>
      <c r="AB77" s="3"/>
      <c r="AC77" s="5">
        <v>0.03</v>
      </c>
      <c r="AD77" s="3"/>
      <c r="AE77" s="5">
        <f>ROUND(SUM(G77:AC77),5)</f>
        <v>0.33</v>
      </c>
    </row>
    <row r="78" spans="1:31" ht="15.75" thickBot="1" x14ac:dyDescent="0.3">
      <c r="A78" s="1"/>
      <c r="B78" s="1"/>
      <c r="C78" s="1" t="s">
        <v>89</v>
      </c>
      <c r="D78" s="1"/>
      <c r="E78" s="1"/>
      <c r="F78" s="1"/>
      <c r="G78" s="7">
        <f>ROUND(SUM(G76:G77),5)</f>
        <v>0.02</v>
      </c>
      <c r="H78" s="3"/>
      <c r="I78" s="7">
        <f>ROUND(SUM(I76:I77),5)</f>
        <v>0.02</v>
      </c>
      <c r="J78" s="3"/>
      <c r="K78" s="7">
        <f>ROUND(SUM(K76:K77),5)</f>
        <v>0.03</v>
      </c>
      <c r="L78" s="3"/>
      <c r="M78" s="7">
        <f>ROUND(SUM(M76:M77),5)</f>
        <v>0.03</v>
      </c>
      <c r="N78" s="3"/>
      <c r="O78" s="7">
        <f>ROUND(SUM(O76:O77),5)</f>
        <v>0.03</v>
      </c>
      <c r="P78" s="3"/>
      <c r="Q78" s="7">
        <f>ROUND(SUM(Q76:Q77),5)</f>
        <v>0.03</v>
      </c>
      <c r="R78" s="3"/>
      <c r="S78" s="7">
        <f>ROUND(SUM(S76:S77),5)</f>
        <v>0.03</v>
      </c>
      <c r="T78" s="3"/>
      <c r="U78" s="7">
        <f>ROUND(SUM(U76:U77),5)</f>
        <v>0.03</v>
      </c>
      <c r="V78" s="3"/>
      <c r="W78" s="7">
        <f>ROUND(SUM(W76:W77),5)</f>
        <v>0.02</v>
      </c>
      <c r="X78" s="3"/>
      <c r="Y78" s="7">
        <f>ROUND(SUM(Y76:Y77),5)</f>
        <v>0.03</v>
      </c>
      <c r="Z78" s="3"/>
      <c r="AA78" s="7">
        <f>ROUND(SUM(AA76:AA77),5)</f>
        <v>0.03</v>
      </c>
      <c r="AB78" s="3"/>
      <c r="AC78" s="7">
        <f>ROUND(SUM(AC76:AC77),5)</f>
        <v>0.03</v>
      </c>
      <c r="AD78" s="3"/>
      <c r="AE78" s="7">
        <f>ROUND(SUM(G78:AC78),5)</f>
        <v>0.33</v>
      </c>
    </row>
    <row r="79" spans="1:31" ht="15.75" thickBot="1" x14ac:dyDescent="0.3">
      <c r="A79" s="1"/>
      <c r="B79" s="1" t="s">
        <v>90</v>
      </c>
      <c r="C79" s="1"/>
      <c r="D79" s="1"/>
      <c r="E79" s="1"/>
      <c r="F79" s="1"/>
      <c r="G79" s="7">
        <f>ROUND(G75+G78,5)</f>
        <v>0.02</v>
      </c>
      <c r="H79" s="3"/>
      <c r="I79" s="7">
        <f>ROUND(I75+I78,5)</f>
        <v>0.02</v>
      </c>
      <c r="J79" s="3"/>
      <c r="K79" s="7">
        <f>ROUND(K75+K78,5)</f>
        <v>0.03</v>
      </c>
      <c r="L79" s="3"/>
      <c r="M79" s="7">
        <f>ROUND(M75+M78,5)</f>
        <v>0.03</v>
      </c>
      <c r="N79" s="3"/>
      <c r="O79" s="7">
        <f>ROUND(O75+O78,5)</f>
        <v>0.03</v>
      </c>
      <c r="P79" s="3"/>
      <c r="Q79" s="7">
        <f>ROUND(Q75+Q78,5)</f>
        <v>0.03</v>
      </c>
      <c r="R79" s="3"/>
      <c r="S79" s="7">
        <f>ROUND(S75+S78,5)</f>
        <v>0.03</v>
      </c>
      <c r="T79" s="3"/>
      <c r="U79" s="7">
        <f>ROUND(U75+U78,5)</f>
        <v>0.03</v>
      </c>
      <c r="V79" s="3"/>
      <c r="W79" s="7">
        <f>ROUND(W75+W78,5)</f>
        <v>0.02</v>
      </c>
      <c r="X79" s="3"/>
      <c r="Y79" s="7">
        <f>ROUND(Y75+Y78,5)</f>
        <v>0.03</v>
      </c>
      <c r="Z79" s="3"/>
      <c r="AA79" s="7">
        <f>ROUND(AA75+AA78,5)</f>
        <v>0.03</v>
      </c>
      <c r="AB79" s="3"/>
      <c r="AC79" s="7">
        <f>ROUND(AC75+AC78,5)</f>
        <v>0.03</v>
      </c>
      <c r="AD79" s="3"/>
      <c r="AE79" s="7">
        <f>ROUND(SUM(G79:AC79),5)</f>
        <v>0.33</v>
      </c>
    </row>
    <row r="80" spans="1:31" s="9" customFormat="1" ht="12" thickBot="1" x14ac:dyDescent="0.25">
      <c r="A80" s="1" t="s">
        <v>91</v>
      </c>
      <c r="B80" s="1"/>
      <c r="C80" s="1"/>
      <c r="D80" s="1"/>
      <c r="E80" s="1"/>
      <c r="F80" s="1"/>
      <c r="G80" s="8">
        <f>ROUND(G74+G79,5)</f>
        <v>10023.42</v>
      </c>
      <c r="H80" s="1"/>
      <c r="I80" s="8">
        <f>ROUND(I74+I79,5)</f>
        <v>11748.53</v>
      </c>
      <c r="J80" s="1"/>
      <c r="K80" s="8">
        <f>ROUND(K74+K79,5)</f>
        <v>16112.43</v>
      </c>
      <c r="L80" s="1"/>
      <c r="M80" s="8">
        <f>ROUND(M74+M79,5)</f>
        <v>11703.22</v>
      </c>
      <c r="N80" s="1"/>
      <c r="O80" s="8">
        <f>ROUND(O74+O79,5)</f>
        <v>18677.39</v>
      </c>
      <c r="P80" s="1"/>
      <c r="Q80" s="8">
        <f>ROUND(Q74+Q79,5)</f>
        <v>14363.15</v>
      </c>
      <c r="R80" s="1"/>
      <c r="S80" s="8">
        <f>ROUND(S74+S79,5)</f>
        <v>20713.310000000001</v>
      </c>
      <c r="T80" s="1"/>
      <c r="U80" s="8">
        <f>ROUND(U74+U79,5)</f>
        <v>20508.79</v>
      </c>
      <c r="V80" s="1"/>
      <c r="W80" s="8">
        <f>ROUND(W74+W79,5)</f>
        <v>22325.1</v>
      </c>
      <c r="X80" s="1"/>
      <c r="Y80" s="8">
        <f>ROUND(Y74+Y79,5)</f>
        <v>21242.76</v>
      </c>
      <c r="Z80" s="1"/>
      <c r="AA80" s="8">
        <f>ROUND(AA74+AA79,5)</f>
        <v>27142.58</v>
      </c>
      <c r="AB80" s="1"/>
      <c r="AC80" s="8">
        <f>ROUND(AC74+AC79,5)</f>
        <v>24777.82</v>
      </c>
      <c r="AD80" s="1"/>
      <c r="AE80" s="8">
        <f>ROUND(SUM(G80:AC80),5)</f>
        <v>219338.5</v>
      </c>
    </row>
    <row r="81" ht="15.75" thickTop="1" x14ac:dyDescent="0.25"/>
  </sheetData>
  <pageMargins left="0.7" right="0.7" top="0.75" bottom="0.75" header="0.1" footer="0.3"/>
  <pageSetup orientation="portrait" horizontalDpi="300" verticalDpi="300" r:id="rId1"/>
  <headerFooter>
    <oddHeader>&amp;L&amp;"Arial,Bold"&amp;8 8:29 AM
&amp;"Arial,Bold"&amp;8 01/14/25
&amp;"Arial,Bold"&amp;8 Accrual Basis&amp;C&amp;"Arial,Bold"&amp;12 All Weathers Storage
&amp;"Arial,Bold"&amp;14 Profit &amp;&amp; Loss
&amp;"Arial,Bold"&amp;10 January through December 2024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114300</xdr:colOff>
                <xdr:row>1</xdr:row>
                <xdr:rowOff>28575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E0F4C00E344184191891693A64A2A8D" ma:contentTypeVersion="15" ma:contentTypeDescription="Create a new document." ma:contentTypeScope="" ma:versionID="c04210ed6c53a90cc4e87e51a9ef20db">
  <xsd:schema xmlns:xsd="http://www.w3.org/2001/XMLSchema" xmlns:xs="http://www.w3.org/2001/XMLSchema" xmlns:p="http://schemas.microsoft.com/office/2006/metadata/properties" xmlns:ns2="08c2c8eb-575f-45d5-b3ac-92cb3e7dc7c0" xmlns:ns3="50f36e12-adac-44a8-a03f-bf098e4c4c9c" targetNamespace="http://schemas.microsoft.com/office/2006/metadata/properties" ma:root="true" ma:fieldsID="56b7c48a38cce44db4a86a75b42fa1be" ns2:_="" ns3:_="">
    <xsd:import namespace="08c2c8eb-575f-45d5-b3ac-92cb3e7dc7c0"/>
    <xsd:import namespace="50f36e12-adac-44a8-a03f-bf098e4c4c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TaxCatchAll" minOccurs="0"/>
                <xsd:element ref="ns2:MediaServiceOCR" minOccurs="0"/>
                <xsd:element ref="ns2:lcf76f155ced4ddcb4097134ff3c332f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c2c8eb-575f-45d5-b3ac-92cb3e7dc7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3217bd97-ef1c-4087-97c6-1ceb332fd6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f36e12-adac-44a8-a03f-bf098e4c4c9c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cc3d0ee7-c72a-44e0-8676-396334a7718c}" ma:internalName="TaxCatchAll" ma:showField="CatchAllData" ma:web="50f36e12-adac-44a8-a03f-bf098e4c4c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f36e12-adac-44a8-a03f-bf098e4c4c9c" xsi:nil="true"/>
    <lcf76f155ced4ddcb4097134ff3c332f xmlns="08c2c8eb-575f-45d5-b3ac-92cb3e7dc7c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B7CC379-4C71-4764-BE8A-5237E6EA6A11}"/>
</file>

<file path=customXml/itemProps2.xml><?xml version="1.0" encoding="utf-8"?>
<ds:datastoreItem xmlns:ds="http://schemas.openxmlformats.org/officeDocument/2006/customXml" ds:itemID="{7E2A97AA-794E-47A1-8C2C-9DD2324E30A2}"/>
</file>

<file path=customXml/itemProps3.xml><?xml version="1.0" encoding="utf-8"?>
<ds:datastoreItem xmlns:ds="http://schemas.openxmlformats.org/officeDocument/2006/customXml" ds:itemID="{8BE88C2F-FB2A-4FF0-9C49-9D8D5D3704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QuickBooks Desktop Export Tips</vt:lpstr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Tracy Radford</dc:creator>
  <cp:lastModifiedBy>Tracy Radford</cp:lastModifiedBy>
  <dcterms:created xsi:type="dcterms:W3CDTF">2025-01-14T16:29:32Z</dcterms:created>
  <dcterms:modified xsi:type="dcterms:W3CDTF">2025-01-14T16:30:43Z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0x010100CE0F4C00E344184191891693A64A2A8D</vt:lpwstr>
  </property>
</Properties>
</file>