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activeX/activeX1.xml" ContentType="application/vnd.ms-office.activeX+xml"/>
  <Override PartName="/xl/activeX/activeX2.xml" ContentType="application/vnd.ms-office.activeX+xml"/>
  <Override PartName="/xl/activeX/activeX1.bin" ContentType="application/vnd.ms-office.activeX"/>
  <Override PartName="/xl/activeX/activeX2.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1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db7447480875bc0/01. H2O Share Drive/01. Storage ^0 Business Brokerage/01. Deals/02. Under Broker Agreement/FT Smith/Documents For Data Room/"/>
    </mc:Choice>
  </mc:AlternateContent>
  <xr:revisionPtr revIDLastSave="1" documentId="11_30C2921B4C784AF36852477C5AB0333C256D1C88" xr6:coauthVersionLast="47" xr6:coauthVersionMax="47" xr10:uidLastSave="{4E567CF4-C0DE-43BB-8D0D-153F2D9F01CD}"/>
  <bookViews>
    <workbookView xWindow="3380" yWindow="3380" windowWidth="18720" windowHeight="11650" xr2:uid="{00000000-000D-0000-FFFF-FFFF00000000}"/>
  </bookViews>
  <sheets>
    <sheet name="Sheet1" sheetId="1" r:id="rId1"/>
  </sheets>
  <definedNames>
    <definedName name="_xlnm.Print_Titles" localSheetId="0">Sheet1!$A:$H,Sheet1!$1:$1</definedName>
    <definedName name="QB_COLUMN_2921" localSheetId="0" hidden="1">Sheet1!$I$1</definedName>
    <definedName name="QB_COLUMN_29210" localSheetId="0" hidden="1">Sheet1!$AA$1</definedName>
    <definedName name="QB_COLUMN_29211" localSheetId="0" hidden="1">Sheet1!$AC$1</definedName>
    <definedName name="QB_COLUMN_29212" localSheetId="0" hidden="1">Sheet1!$AE$1</definedName>
    <definedName name="QB_COLUMN_29213" localSheetId="0" hidden="1">Sheet1!$AG$1</definedName>
    <definedName name="QB_COLUMN_29214" localSheetId="0" hidden="1">Sheet1!$AI$1</definedName>
    <definedName name="QB_COLUMN_29215" localSheetId="0" hidden="1">Sheet1!$AK$1</definedName>
    <definedName name="QB_COLUMN_29216" localSheetId="0" hidden="1">Sheet1!$AM$1</definedName>
    <definedName name="QB_COLUMN_29217" localSheetId="0" hidden="1">Sheet1!$AO$1</definedName>
    <definedName name="QB_COLUMN_29218" localSheetId="0" hidden="1">Sheet1!$AQ$1</definedName>
    <definedName name="QB_COLUMN_2922" localSheetId="0" hidden="1">Sheet1!$K$1</definedName>
    <definedName name="QB_COLUMN_2923" localSheetId="0" hidden="1">Sheet1!$M$1</definedName>
    <definedName name="QB_COLUMN_2924" localSheetId="0" hidden="1">Sheet1!$O$1</definedName>
    <definedName name="QB_COLUMN_2925" localSheetId="0" hidden="1">Sheet1!$Q$1</definedName>
    <definedName name="QB_COLUMN_2926" localSheetId="0" hidden="1">Sheet1!$S$1</definedName>
    <definedName name="QB_COLUMN_2927" localSheetId="0" hidden="1">Sheet1!$U$1</definedName>
    <definedName name="QB_COLUMN_2928" localSheetId="0" hidden="1">Sheet1!$W$1</definedName>
    <definedName name="QB_COLUMN_2929" localSheetId="0" hidden="1">Sheet1!$Y$1</definedName>
    <definedName name="QB_COLUMN_2930" localSheetId="0" hidden="1">Sheet1!$AS$1</definedName>
    <definedName name="QB_DATA_0" localSheetId="0" hidden="1">Sheet1!$6:$6,Sheet1!$7:$7,Sheet1!$10:$10,Sheet1!$11:$11,Sheet1!$16:$16,Sheet1!$22:$22,Sheet1!$27:$27,Sheet1!$28:$28,Sheet1!$30:$30,Sheet1!$31:$31,Sheet1!$33:$33,Sheet1!$35:$35,Sheet1!$37:$37,Sheet1!$40:$40,Sheet1!$41:$41,Sheet1!$42:$42</definedName>
    <definedName name="QB_DATA_1" localSheetId="0" hidden="1">Sheet1!$43:$43,Sheet1!$44:$44,Sheet1!$45:$45,Sheet1!$46:$46,Sheet1!$47:$47,Sheet1!$48:$48,Sheet1!$49:$49,Sheet1!$50:$50,Sheet1!$51:$51,Sheet1!$54:$54,Sheet1!$55:$55,Sheet1!$56:$56,Sheet1!$57:$57,Sheet1!$58:$58,Sheet1!$59:$59,Sheet1!$60:$60</definedName>
    <definedName name="QB_DATA_2" localSheetId="0" hidden="1">Sheet1!$61:$61,Sheet1!$62:$62,Sheet1!$63:$63,Sheet1!$64:$64,Sheet1!$65:$65,Sheet1!$67:$67,Sheet1!$68:$68,Sheet1!$69:$69,Sheet1!$73:$73,Sheet1!$74:$74</definedName>
    <definedName name="QB_FORMULA_0" localSheetId="0" hidden="1">Sheet1!$AS$6,Sheet1!$AS$7,Sheet1!$I$8,Sheet1!$K$8,Sheet1!$M$8,Sheet1!$O$8,Sheet1!$Q$8,Sheet1!$S$8,Sheet1!$U$8,Sheet1!$W$8,Sheet1!$Y$8,Sheet1!$AA$8,Sheet1!$AC$8,Sheet1!$AE$8,Sheet1!$AG$8,Sheet1!$AI$8</definedName>
    <definedName name="QB_FORMULA_1" localSheetId="0" hidden="1">Sheet1!$AK$8,Sheet1!$AM$8,Sheet1!$AO$8,Sheet1!$AQ$8,Sheet1!$AS$8,Sheet1!$AS$10,Sheet1!$AS$11,Sheet1!$I$12,Sheet1!$K$12,Sheet1!$M$12,Sheet1!$O$12,Sheet1!$Q$12,Sheet1!$S$12,Sheet1!$U$12,Sheet1!$W$12,Sheet1!$Y$12</definedName>
    <definedName name="QB_FORMULA_10" localSheetId="0" hidden="1">Sheet1!$I$29,Sheet1!$K$29,Sheet1!$M$29,Sheet1!$O$29,Sheet1!$Q$29,Sheet1!$S$29,Sheet1!$U$29,Sheet1!$W$29,Sheet1!$Y$29,Sheet1!$AA$29,Sheet1!$AC$29,Sheet1!$AE$29,Sheet1!$AG$29,Sheet1!$AI$29,Sheet1!$AK$29,Sheet1!$AM$29</definedName>
    <definedName name="QB_FORMULA_11" localSheetId="0" hidden="1">Sheet1!$AO$29,Sheet1!$AQ$29,Sheet1!$AS$29,Sheet1!$AS$30,Sheet1!$AS$31,Sheet1!$AS$33,Sheet1!$I$34,Sheet1!$K$34,Sheet1!$M$34,Sheet1!$O$34,Sheet1!$Q$34,Sheet1!$S$34,Sheet1!$U$34,Sheet1!$W$34,Sheet1!$Y$34,Sheet1!$AA$34</definedName>
    <definedName name="QB_FORMULA_12" localSheetId="0" hidden="1">Sheet1!$AC$34,Sheet1!$AE$34,Sheet1!$AG$34,Sheet1!$AI$34,Sheet1!$AK$34,Sheet1!$AM$34,Sheet1!$AO$34,Sheet1!$AQ$34,Sheet1!$AS$34,Sheet1!$AS$35,Sheet1!$AS$37,Sheet1!$I$38,Sheet1!$K$38,Sheet1!$M$38,Sheet1!$O$38,Sheet1!$Q$38</definedName>
    <definedName name="QB_FORMULA_13" localSheetId="0" hidden="1">Sheet1!$S$38,Sheet1!$U$38,Sheet1!$W$38,Sheet1!$Y$38,Sheet1!$AA$38,Sheet1!$AC$38,Sheet1!$AE$38,Sheet1!$AG$38,Sheet1!$AI$38,Sheet1!$AK$38,Sheet1!$AM$38,Sheet1!$AO$38,Sheet1!$AQ$38,Sheet1!$AS$38,Sheet1!$AS$40,Sheet1!$AS$41</definedName>
    <definedName name="QB_FORMULA_14" localSheetId="0" hidden="1">Sheet1!$AS$42,Sheet1!$AS$43,Sheet1!$AS$44,Sheet1!$AS$45,Sheet1!$AS$46,Sheet1!$AS$47,Sheet1!$AS$48,Sheet1!$AS$49,Sheet1!$AS$50,Sheet1!$AS$51,Sheet1!$I$52,Sheet1!$K$52,Sheet1!$M$52,Sheet1!$O$52,Sheet1!$Q$52,Sheet1!$S$52</definedName>
    <definedName name="QB_FORMULA_15" localSheetId="0" hidden="1">Sheet1!$U$52,Sheet1!$W$52,Sheet1!$Y$52,Sheet1!$AA$52,Sheet1!$AC$52,Sheet1!$AE$52,Sheet1!$AG$52,Sheet1!$AI$52,Sheet1!$AK$52,Sheet1!$AM$52,Sheet1!$AO$52,Sheet1!$AQ$52,Sheet1!$AS$52,Sheet1!$AS$54,Sheet1!$AS$55,Sheet1!$AS$56</definedName>
    <definedName name="QB_FORMULA_16" localSheetId="0" hidden="1">Sheet1!$AS$57,Sheet1!$AS$58,Sheet1!$AS$59,Sheet1!$AS$60,Sheet1!$AS$61,Sheet1!$AS$62,Sheet1!$AS$63,Sheet1!$AS$64,Sheet1!$AS$65,Sheet1!$AS$67,Sheet1!$AS$68,Sheet1!$AS$69,Sheet1!$I$70,Sheet1!$K$70,Sheet1!$M$70,Sheet1!$O$70</definedName>
    <definedName name="QB_FORMULA_17" localSheetId="0" hidden="1">Sheet1!$Q$70,Sheet1!$S$70,Sheet1!$U$70,Sheet1!$W$70,Sheet1!$Y$70,Sheet1!$AA$70,Sheet1!$AC$70,Sheet1!$AE$70,Sheet1!$AG$70,Sheet1!$AI$70,Sheet1!$AK$70,Sheet1!$AM$70,Sheet1!$AO$70,Sheet1!$AQ$70,Sheet1!$AS$70,Sheet1!$I$71</definedName>
    <definedName name="QB_FORMULA_18" localSheetId="0" hidden="1">Sheet1!$K$71,Sheet1!$M$71,Sheet1!$O$71,Sheet1!$Q$71,Sheet1!$S$71,Sheet1!$U$71,Sheet1!$W$71,Sheet1!$Y$71,Sheet1!$AA$71,Sheet1!$AC$71,Sheet1!$AE$71,Sheet1!$AG$71,Sheet1!$AI$71,Sheet1!$AK$71,Sheet1!$AM$71,Sheet1!$AO$71</definedName>
    <definedName name="QB_FORMULA_19" localSheetId="0" hidden="1">Sheet1!$AQ$71,Sheet1!$AS$71,Sheet1!$AS$73,Sheet1!$AS$74,Sheet1!$I$75,Sheet1!$K$75,Sheet1!$M$75,Sheet1!$O$75,Sheet1!$Q$75,Sheet1!$S$75,Sheet1!$U$75,Sheet1!$W$75,Sheet1!$Y$75,Sheet1!$AA$75,Sheet1!$AC$75,Sheet1!$AE$75</definedName>
    <definedName name="QB_FORMULA_2" localSheetId="0" hidden="1">Sheet1!$AA$12,Sheet1!$AC$12,Sheet1!$AE$12,Sheet1!$AG$12,Sheet1!$AI$12,Sheet1!$AK$12,Sheet1!$AM$12,Sheet1!$AO$12,Sheet1!$AQ$12,Sheet1!$AS$12,Sheet1!$I$13,Sheet1!$K$13,Sheet1!$M$13,Sheet1!$O$13,Sheet1!$Q$13,Sheet1!$S$13</definedName>
    <definedName name="QB_FORMULA_20" localSheetId="0" hidden="1">Sheet1!$AG$75,Sheet1!$AI$75,Sheet1!$AK$75,Sheet1!$AM$75,Sheet1!$AO$75,Sheet1!$AQ$75,Sheet1!$AS$75,Sheet1!$I$76,Sheet1!$K$76,Sheet1!$M$76,Sheet1!$O$76,Sheet1!$Q$76,Sheet1!$S$76,Sheet1!$U$76,Sheet1!$W$76,Sheet1!$Y$76</definedName>
    <definedName name="QB_FORMULA_21" localSheetId="0" hidden="1">Sheet1!$AA$76,Sheet1!$AC$76,Sheet1!$AE$76,Sheet1!$AG$76,Sheet1!$AI$76,Sheet1!$AK$76,Sheet1!$AM$76,Sheet1!$AO$76,Sheet1!$AQ$76,Sheet1!$AS$76,Sheet1!$I$77,Sheet1!$K$77,Sheet1!$M$77,Sheet1!$O$77,Sheet1!$Q$77,Sheet1!$S$77</definedName>
    <definedName name="QB_FORMULA_22" localSheetId="0" hidden="1">Sheet1!$U$77,Sheet1!$W$77,Sheet1!$Y$77,Sheet1!$AA$77,Sheet1!$AC$77,Sheet1!$AE$77,Sheet1!$AG$77,Sheet1!$AI$77,Sheet1!$AK$77,Sheet1!$AM$77,Sheet1!$AO$77,Sheet1!$AQ$77,Sheet1!$AS$77,Sheet1!$I$78,Sheet1!$K$78,Sheet1!$M$78</definedName>
    <definedName name="QB_FORMULA_23" localSheetId="0" hidden="1">Sheet1!$O$78,Sheet1!$Q$78,Sheet1!$S$78,Sheet1!$U$78,Sheet1!$W$78,Sheet1!$Y$78,Sheet1!$AA$78,Sheet1!$AC$78,Sheet1!$AE$78,Sheet1!$AG$78,Sheet1!$AI$78,Sheet1!$AK$78,Sheet1!$AM$78,Sheet1!$AO$78,Sheet1!$AQ$78,Sheet1!$AS$78</definedName>
    <definedName name="QB_FORMULA_24" localSheetId="0" hidden="1">Sheet1!$I$79,Sheet1!$K$79,Sheet1!$M$79,Sheet1!$O$79,Sheet1!$Q$79,Sheet1!$S$79,Sheet1!$U$79,Sheet1!$W$79,Sheet1!$Y$79,Sheet1!$AA$79,Sheet1!$AC$79,Sheet1!$AE$79,Sheet1!$AG$79,Sheet1!$AI$79,Sheet1!$AK$79,Sheet1!$AM$79</definedName>
    <definedName name="QB_FORMULA_25" localSheetId="0" hidden="1">Sheet1!$AO$79,Sheet1!$AQ$79,Sheet1!$AS$79</definedName>
    <definedName name="QB_FORMULA_3" localSheetId="0" hidden="1">Sheet1!$U$13,Sheet1!$W$13,Sheet1!$Y$13,Sheet1!$AA$13,Sheet1!$AC$13,Sheet1!$AE$13,Sheet1!$AG$13,Sheet1!$AI$13,Sheet1!$AK$13,Sheet1!$AM$13,Sheet1!$AO$13,Sheet1!$AQ$13,Sheet1!$AS$13,Sheet1!$I$14,Sheet1!$K$14,Sheet1!$M$14</definedName>
    <definedName name="QB_FORMULA_4" localSheetId="0" hidden="1">Sheet1!$O$14,Sheet1!$Q$14,Sheet1!$S$14,Sheet1!$U$14,Sheet1!$W$14,Sheet1!$Y$14,Sheet1!$AA$14,Sheet1!$AC$14,Sheet1!$AE$14,Sheet1!$AG$14,Sheet1!$AI$14,Sheet1!$AK$14,Sheet1!$AM$14,Sheet1!$AO$14,Sheet1!$AQ$14,Sheet1!$AS$14</definedName>
    <definedName name="QB_FORMULA_5" localSheetId="0" hidden="1">Sheet1!$AS$16,Sheet1!$I$17,Sheet1!$K$17,Sheet1!$M$17,Sheet1!$O$17,Sheet1!$Q$17,Sheet1!$S$17,Sheet1!$U$17,Sheet1!$W$17,Sheet1!$Y$17,Sheet1!$AA$17,Sheet1!$AC$17,Sheet1!$AE$17,Sheet1!$AG$17,Sheet1!$AI$17,Sheet1!$AK$17</definedName>
    <definedName name="QB_FORMULA_6" localSheetId="0" hidden="1">Sheet1!$AM$17,Sheet1!$AO$17,Sheet1!$AQ$17,Sheet1!$AS$17,Sheet1!$I$18,Sheet1!$K$18,Sheet1!$M$18,Sheet1!$O$18,Sheet1!$Q$18,Sheet1!$S$18,Sheet1!$U$18,Sheet1!$W$18,Sheet1!$Y$18,Sheet1!$AA$18,Sheet1!$AC$18,Sheet1!$AE$18</definedName>
    <definedName name="QB_FORMULA_7" localSheetId="0" hidden="1">Sheet1!$AG$18,Sheet1!$AI$18,Sheet1!$AK$18,Sheet1!$AM$18,Sheet1!$AO$18,Sheet1!$AQ$18,Sheet1!$AS$18,Sheet1!$AS$22,Sheet1!$I$23,Sheet1!$K$23,Sheet1!$M$23,Sheet1!$O$23,Sheet1!$Q$23,Sheet1!$S$23,Sheet1!$U$23,Sheet1!$W$23</definedName>
    <definedName name="QB_FORMULA_8" localSheetId="0" hidden="1">Sheet1!$Y$23,Sheet1!$AA$23,Sheet1!$AC$23,Sheet1!$AE$23,Sheet1!$AG$23,Sheet1!$AI$23,Sheet1!$AK$23,Sheet1!$AM$23,Sheet1!$AO$23,Sheet1!$AQ$23,Sheet1!$AS$23,Sheet1!$I$24,Sheet1!$K$24,Sheet1!$M$24,Sheet1!$O$24,Sheet1!$Q$24</definedName>
    <definedName name="QB_FORMULA_9" localSheetId="0" hidden="1">Sheet1!$S$24,Sheet1!$U$24,Sheet1!$W$24,Sheet1!$Y$24,Sheet1!$AA$24,Sheet1!$AC$24,Sheet1!$AE$24,Sheet1!$AG$24,Sheet1!$AI$24,Sheet1!$AK$24,Sheet1!$AM$24,Sheet1!$AO$24,Sheet1!$AQ$24,Sheet1!$AS$24,Sheet1!$AS$27,Sheet1!$AS$28</definedName>
    <definedName name="QB_ROW_117260" localSheetId="0" hidden="1">Sheet1!$G$7</definedName>
    <definedName name="QB_ROW_126260" localSheetId="0" hidden="1">Sheet1!$G$63</definedName>
    <definedName name="QB_ROW_127260" localSheetId="0" hidden="1">Sheet1!$G$65</definedName>
    <definedName name="QB_ROW_132260" localSheetId="0" hidden="1">Sheet1!$G$60</definedName>
    <definedName name="QB_ROW_134250" localSheetId="0" hidden="1">Sheet1!$F$30</definedName>
    <definedName name="QB_ROW_138260" localSheetId="0" hidden="1">Sheet1!$G$56</definedName>
    <definedName name="QB_ROW_143260" localSheetId="0" hidden="1">Sheet1!$G$61</definedName>
    <definedName name="QB_ROW_144260" localSheetId="0" hidden="1">Sheet1!$G$57</definedName>
    <definedName name="QB_ROW_145270" localSheetId="0" hidden="1">Sheet1!$H$69</definedName>
    <definedName name="QB_ROW_149260" localSheetId="0" hidden="1">Sheet1!$G$62</definedName>
    <definedName name="QB_ROW_157050" localSheetId="0" hidden="1">Sheet1!$F$32</definedName>
    <definedName name="QB_ROW_157350" localSheetId="0" hidden="1">Sheet1!$F$34</definedName>
    <definedName name="QB_ROW_162260" localSheetId="0" hidden="1">Sheet1!$G$58</definedName>
    <definedName name="QB_ROW_17250" localSheetId="0" hidden="1">Sheet1!$F$35</definedName>
    <definedName name="QB_ROW_181050" localSheetId="0" hidden="1">Sheet1!$F$5</definedName>
    <definedName name="QB_ROW_181350" localSheetId="0" hidden="1">Sheet1!$F$8</definedName>
    <definedName name="QB_ROW_18301" localSheetId="0" hidden="1">Sheet1!$A$79</definedName>
    <definedName name="QB_ROW_19011" localSheetId="0" hidden="1">Sheet1!$B$2</definedName>
    <definedName name="QB_ROW_193040" localSheetId="0" hidden="1">Sheet1!$E$4</definedName>
    <definedName name="QB_ROW_19311" localSheetId="0" hidden="1">Sheet1!$B$78</definedName>
    <definedName name="QB_ROW_193340" localSheetId="0" hidden="1">Sheet1!$E$13</definedName>
    <definedName name="QB_ROW_198260" localSheetId="0" hidden="1">Sheet1!$G$64</definedName>
    <definedName name="QB_ROW_20031" localSheetId="0" hidden="1">Sheet1!$D$3</definedName>
    <definedName name="QB_ROW_20331" localSheetId="0" hidden="1">Sheet1!$D$14</definedName>
    <definedName name="QB_ROW_206050" localSheetId="0" hidden="1">Sheet1!$F$36</definedName>
    <definedName name="QB_ROW_206350" localSheetId="0" hidden="1">Sheet1!$F$38</definedName>
    <definedName name="QB_ROW_208260" localSheetId="0" hidden="1">Sheet1!$G$46</definedName>
    <definedName name="QB_ROW_21031" localSheetId="0" hidden="1">Sheet1!$D$19</definedName>
    <definedName name="QB_ROW_211260" localSheetId="0" hidden="1">Sheet1!$G$59</definedName>
    <definedName name="QB_ROW_21331" localSheetId="0" hidden="1">Sheet1!$D$77</definedName>
    <definedName name="QB_ROW_223260" localSheetId="0" hidden="1">Sheet1!$G$43</definedName>
    <definedName name="QB_ROW_227260" localSheetId="0" hidden="1">Sheet1!$G$44</definedName>
    <definedName name="QB_ROW_228260" localSheetId="0" hidden="1">Sheet1!$G$40</definedName>
    <definedName name="QB_ROW_241260" localSheetId="0" hidden="1">Sheet1!$G$42</definedName>
    <definedName name="QB_ROW_264260" localSheetId="0" hidden="1">Sheet1!$G$55</definedName>
    <definedName name="QB_ROW_27050" localSheetId="0" hidden="1">Sheet1!$F$39</definedName>
    <definedName name="QB_ROW_27350" localSheetId="0" hidden="1">Sheet1!$F$52</definedName>
    <definedName name="QB_ROW_279260" localSheetId="0" hidden="1">Sheet1!$G$37</definedName>
    <definedName name="QB_ROW_289060" localSheetId="0" hidden="1">Sheet1!$G$66</definedName>
    <definedName name="QB_ROW_289360" localSheetId="0" hidden="1">Sheet1!$G$70</definedName>
    <definedName name="QB_ROW_295050" localSheetId="0" hidden="1">Sheet1!$F$9</definedName>
    <definedName name="QB_ROW_295350" localSheetId="0" hidden="1">Sheet1!$F$12</definedName>
    <definedName name="QB_ROW_296260" localSheetId="0" hidden="1">Sheet1!$G$10</definedName>
    <definedName name="QB_ROW_297260" localSheetId="0" hidden="1">Sheet1!$G$11</definedName>
    <definedName name="QB_ROW_298260" localSheetId="0" hidden="1">Sheet1!$G$74</definedName>
    <definedName name="QB_ROW_300240" localSheetId="0" hidden="1">Sheet1!$E$16</definedName>
    <definedName name="QB_ROW_303260" localSheetId="0" hidden="1">Sheet1!$G$54</definedName>
    <definedName name="QB_ROW_312050" localSheetId="0" hidden="1">Sheet1!$F$72</definedName>
    <definedName name="QB_ROW_312350" localSheetId="0" hidden="1">Sheet1!$F$75</definedName>
    <definedName name="QB_ROW_31260" localSheetId="0" hidden="1">Sheet1!$G$73</definedName>
    <definedName name="QB_ROW_328260" localSheetId="0" hidden="1">Sheet1!$G$49</definedName>
    <definedName name="QB_ROW_329260" localSheetId="0" hidden="1">Sheet1!$G$51</definedName>
    <definedName name="QB_ROW_33260" localSheetId="0" hidden="1">Sheet1!$G$6</definedName>
    <definedName name="QB_ROW_341050" localSheetId="0" hidden="1">Sheet1!$F$26</definedName>
    <definedName name="QB_ROW_341350" localSheetId="0" hidden="1">Sheet1!$F$29</definedName>
    <definedName name="QB_ROW_344260" localSheetId="0" hidden="1">Sheet1!$G$28</definedName>
    <definedName name="QB_ROW_356040" localSheetId="0" hidden="1">Sheet1!$E$20</definedName>
    <definedName name="QB_ROW_356340" localSheetId="0" hidden="1">Sheet1!$E$24</definedName>
    <definedName name="QB_ROW_357040" localSheetId="0" hidden="1">Sheet1!$E$25</definedName>
    <definedName name="QB_ROW_357340" localSheetId="0" hidden="1">Sheet1!$E$76</definedName>
    <definedName name="QB_ROW_358250" localSheetId="0" hidden="1">Sheet1!$F$31</definedName>
    <definedName name="QB_ROW_38260" localSheetId="0" hidden="1">Sheet1!$G$33</definedName>
    <definedName name="QB_ROW_41260" localSheetId="0" hidden="1">Sheet1!$G$45</definedName>
    <definedName name="QB_ROW_45260" localSheetId="0" hidden="1">Sheet1!$G$27</definedName>
    <definedName name="QB_ROW_50260" localSheetId="0" hidden="1">Sheet1!$G$22</definedName>
    <definedName name="QB_ROW_52260" localSheetId="0" hidden="1">Sheet1!$G$47</definedName>
    <definedName name="QB_ROW_53260" localSheetId="0" hidden="1">Sheet1!$G$48</definedName>
    <definedName name="QB_ROW_54050" localSheetId="0" hidden="1">Sheet1!$F$21</definedName>
    <definedName name="QB_ROW_54350" localSheetId="0" hidden="1">Sheet1!$F$23</definedName>
    <definedName name="QB_ROW_57050" localSheetId="0" hidden="1">Sheet1!$F$53</definedName>
    <definedName name="QB_ROW_57350" localSheetId="0" hidden="1">Sheet1!$F$71</definedName>
    <definedName name="QB_ROW_58260" localSheetId="0" hidden="1">Sheet1!$G$41</definedName>
    <definedName name="QB_ROW_60260" localSheetId="0" hidden="1">Sheet1!$G$50</definedName>
    <definedName name="QB_ROW_65370" localSheetId="0" hidden="1">Sheet1!$H$68</definedName>
    <definedName name="QB_ROW_66270" localSheetId="0" hidden="1">Sheet1!$H$67</definedName>
    <definedName name="QB_ROW_86321" localSheetId="0" hidden="1">Sheet1!$C$18</definedName>
    <definedName name="QB_ROW_87031" localSheetId="0" hidden="1">Sheet1!$D$15</definedName>
    <definedName name="QB_ROW_87331" localSheetId="0" hidden="1">Sheet1!$D$17</definedName>
    <definedName name="QBCANSUPPORTUPDATE" localSheetId="0">TRUE</definedName>
    <definedName name="QBCOMPANYFILENAME" localSheetId="0">"C:\Users\Boggs\Documents\Intuit\QuickBooks\Company Files\Idaho 40 LP.QBW"</definedName>
    <definedName name="QBENDDATE" localSheetId="0">20250630</definedName>
    <definedName name="QBHEADERSONSCREEN" localSheetId="0">FALSE</definedName>
    <definedName name="QBMETADATASIZE" localSheetId="0">5892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6</definedName>
    <definedName name="QBREPORTCOMPANYID" localSheetId="0">"4cb1c29417474a97ae70b5e0bc31c980"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0</definedName>
    <definedName name="QBREPORTTYPE" localSheetId="0">0</definedName>
    <definedName name="QBROWHEADERS" localSheetId="0">8</definedName>
    <definedName name="QBSTARTDATE" localSheetId="0">20240101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76" i="1" l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K75" i="1"/>
  <c r="I75" i="1"/>
  <c r="AS75" i="1" s="1"/>
  <c r="AS74" i="1"/>
  <c r="AS73" i="1"/>
  <c r="AQ71" i="1"/>
  <c r="AQ76" i="1" s="1"/>
  <c r="AO71" i="1"/>
  <c r="AO76" i="1" s="1"/>
  <c r="AM71" i="1"/>
  <c r="AM76" i="1" s="1"/>
  <c r="AA71" i="1"/>
  <c r="W71" i="1"/>
  <c r="S71" i="1"/>
  <c r="K71" i="1"/>
  <c r="K76" i="1" s="1"/>
  <c r="I71" i="1"/>
  <c r="I76" i="1" s="1"/>
  <c r="AQ70" i="1"/>
  <c r="AO70" i="1"/>
  <c r="AM70" i="1"/>
  <c r="AK70" i="1"/>
  <c r="AK71" i="1" s="1"/>
  <c r="AI70" i="1"/>
  <c r="AI71" i="1" s="1"/>
  <c r="AG70" i="1"/>
  <c r="AG71" i="1" s="1"/>
  <c r="AE70" i="1"/>
  <c r="AE71" i="1" s="1"/>
  <c r="AC70" i="1"/>
  <c r="AC71" i="1" s="1"/>
  <c r="AA70" i="1"/>
  <c r="Y70" i="1"/>
  <c r="Y71" i="1" s="1"/>
  <c r="Y76" i="1" s="1"/>
  <c r="W70" i="1"/>
  <c r="U70" i="1"/>
  <c r="U71" i="1" s="1"/>
  <c r="S70" i="1"/>
  <c r="Q70" i="1"/>
  <c r="Q71" i="1" s="1"/>
  <c r="O70" i="1"/>
  <c r="O71" i="1" s="1"/>
  <c r="M70" i="1"/>
  <c r="AS70" i="1" s="1"/>
  <c r="K70" i="1"/>
  <c r="I70" i="1"/>
  <c r="AS69" i="1"/>
  <c r="AS68" i="1"/>
  <c r="AS67" i="1"/>
  <c r="AS65" i="1"/>
  <c r="AS64" i="1"/>
  <c r="AS63" i="1"/>
  <c r="AS62" i="1"/>
  <c r="AS61" i="1"/>
  <c r="AS60" i="1"/>
  <c r="AS59" i="1"/>
  <c r="AS58" i="1"/>
  <c r="AS57" i="1"/>
  <c r="AS56" i="1"/>
  <c r="AS55" i="1"/>
  <c r="AS54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K52" i="1"/>
  <c r="I52" i="1"/>
  <c r="AS52" i="1" s="1"/>
  <c r="AS51" i="1"/>
  <c r="AS50" i="1"/>
  <c r="AS49" i="1"/>
  <c r="AS48" i="1"/>
  <c r="AS47" i="1"/>
  <c r="AS46" i="1"/>
  <c r="AS45" i="1"/>
  <c r="AS44" i="1"/>
  <c r="AS43" i="1"/>
  <c r="AS42" i="1"/>
  <c r="AS41" i="1"/>
  <c r="AS40" i="1"/>
  <c r="AQ38" i="1"/>
  <c r="AO38" i="1"/>
  <c r="AM38" i="1"/>
  <c r="AK38" i="1"/>
  <c r="AK76" i="1" s="1"/>
  <c r="AI38" i="1"/>
  <c r="AI76" i="1" s="1"/>
  <c r="AG38" i="1"/>
  <c r="AG76" i="1" s="1"/>
  <c r="AE38" i="1"/>
  <c r="AC38" i="1"/>
  <c r="AC76" i="1" s="1"/>
  <c r="AA38" i="1"/>
  <c r="AA76" i="1" s="1"/>
  <c r="Y38" i="1"/>
  <c r="W38" i="1"/>
  <c r="U38" i="1"/>
  <c r="S38" i="1"/>
  <c r="S76" i="1" s="1"/>
  <c r="Q38" i="1"/>
  <c r="O38" i="1"/>
  <c r="M38" i="1"/>
  <c r="K38" i="1"/>
  <c r="I38" i="1"/>
  <c r="AS38" i="1" s="1"/>
  <c r="AS37" i="1"/>
  <c r="AS35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K34" i="1"/>
  <c r="I34" i="1"/>
  <c r="AS34" i="1" s="1"/>
  <c r="AS33" i="1"/>
  <c r="AS31" i="1"/>
  <c r="AS30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K29" i="1"/>
  <c r="I29" i="1"/>
  <c r="AS29" i="1" s="1"/>
  <c r="AS28" i="1"/>
  <c r="AS27" i="1"/>
  <c r="AE24" i="1"/>
  <c r="AC24" i="1"/>
  <c r="AC77" i="1" s="1"/>
  <c r="AA24" i="1"/>
  <c r="AA77" i="1" s="1"/>
  <c r="S24" i="1"/>
  <c r="S77" i="1" s="1"/>
  <c r="Q24" i="1"/>
  <c r="O24" i="1"/>
  <c r="AQ23" i="1"/>
  <c r="AQ24" i="1" s="1"/>
  <c r="AQ77" i="1" s="1"/>
  <c r="AO23" i="1"/>
  <c r="AO24" i="1" s="1"/>
  <c r="AM23" i="1"/>
  <c r="AM24" i="1" s="1"/>
  <c r="AK23" i="1"/>
  <c r="AK24" i="1" s="1"/>
  <c r="AI23" i="1"/>
  <c r="AI24" i="1" s="1"/>
  <c r="AI77" i="1" s="1"/>
  <c r="AG23" i="1"/>
  <c r="AG24" i="1" s="1"/>
  <c r="AG77" i="1" s="1"/>
  <c r="AE23" i="1"/>
  <c r="AC23" i="1"/>
  <c r="AA23" i="1"/>
  <c r="Y23" i="1"/>
  <c r="Y24" i="1" s="1"/>
  <c r="Y77" i="1" s="1"/>
  <c r="W23" i="1"/>
  <c r="W24" i="1" s="1"/>
  <c r="W77" i="1" s="1"/>
  <c r="U23" i="1"/>
  <c r="U24" i="1" s="1"/>
  <c r="S23" i="1"/>
  <c r="Q23" i="1"/>
  <c r="O23" i="1"/>
  <c r="M23" i="1"/>
  <c r="M24" i="1" s="1"/>
  <c r="K23" i="1"/>
  <c r="K24" i="1" s="1"/>
  <c r="K77" i="1" s="1"/>
  <c r="I23" i="1"/>
  <c r="I24" i="1" s="1"/>
  <c r="AS22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K17" i="1"/>
  <c r="I17" i="1"/>
  <c r="AS17" i="1" s="1"/>
  <c r="AS16" i="1"/>
  <c r="AE13" i="1"/>
  <c r="AE14" i="1" s="1"/>
  <c r="AE18" i="1" s="1"/>
  <c r="AC13" i="1"/>
  <c r="AC14" i="1" s="1"/>
  <c r="AC18" i="1" s="1"/>
  <c r="U13" i="1"/>
  <c r="U14" i="1" s="1"/>
  <c r="U18" i="1" s="1"/>
  <c r="S13" i="1"/>
  <c r="S14" i="1" s="1"/>
  <c r="S18" i="1" s="1"/>
  <c r="Q13" i="1"/>
  <c r="Q14" i="1" s="1"/>
  <c r="Q18" i="1" s="1"/>
  <c r="AQ12" i="1"/>
  <c r="AO12" i="1"/>
  <c r="AM12" i="1"/>
  <c r="AK12" i="1"/>
  <c r="AI12" i="1"/>
  <c r="AG12" i="1"/>
  <c r="AE12" i="1"/>
  <c r="AC12" i="1"/>
  <c r="AA12" i="1"/>
  <c r="Y12" i="1"/>
  <c r="Y13" i="1" s="1"/>
  <c r="Y14" i="1" s="1"/>
  <c r="Y18" i="1" s="1"/>
  <c r="W12" i="1"/>
  <c r="W13" i="1" s="1"/>
  <c r="W14" i="1" s="1"/>
  <c r="W18" i="1" s="1"/>
  <c r="U12" i="1"/>
  <c r="S12" i="1"/>
  <c r="Q12" i="1"/>
  <c r="O12" i="1"/>
  <c r="M12" i="1"/>
  <c r="K12" i="1"/>
  <c r="I12" i="1"/>
  <c r="AS12" i="1" s="1"/>
  <c r="AS11" i="1"/>
  <c r="AS10" i="1"/>
  <c r="AQ8" i="1"/>
  <c r="AQ13" i="1" s="1"/>
  <c r="AQ14" i="1" s="1"/>
  <c r="AQ18" i="1" s="1"/>
  <c r="AO8" i="1"/>
  <c r="AO13" i="1" s="1"/>
  <c r="AO14" i="1" s="1"/>
  <c r="AO18" i="1" s="1"/>
  <c r="AM8" i="1"/>
  <c r="AM13" i="1" s="1"/>
  <c r="AM14" i="1" s="1"/>
  <c r="AM18" i="1" s="1"/>
  <c r="AK8" i="1"/>
  <c r="AK13" i="1" s="1"/>
  <c r="AK14" i="1" s="1"/>
  <c r="AK18" i="1" s="1"/>
  <c r="AI8" i="1"/>
  <c r="AI13" i="1" s="1"/>
  <c r="AI14" i="1" s="1"/>
  <c r="AI18" i="1" s="1"/>
  <c r="AG8" i="1"/>
  <c r="AG13" i="1" s="1"/>
  <c r="AG14" i="1" s="1"/>
  <c r="AG18" i="1" s="1"/>
  <c r="AG78" i="1" s="1"/>
  <c r="AG79" i="1" s="1"/>
  <c r="AE8" i="1"/>
  <c r="AC8" i="1"/>
  <c r="AA8" i="1"/>
  <c r="AA13" i="1" s="1"/>
  <c r="AA14" i="1" s="1"/>
  <c r="AA18" i="1" s="1"/>
  <c r="Y8" i="1"/>
  <c r="W8" i="1"/>
  <c r="U8" i="1"/>
  <c r="S8" i="1"/>
  <c r="Q8" i="1"/>
  <c r="O8" i="1"/>
  <c r="O13" i="1" s="1"/>
  <c r="O14" i="1" s="1"/>
  <c r="O18" i="1" s="1"/>
  <c r="M8" i="1"/>
  <c r="M13" i="1" s="1"/>
  <c r="M14" i="1" s="1"/>
  <c r="M18" i="1" s="1"/>
  <c r="K8" i="1"/>
  <c r="K13" i="1" s="1"/>
  <c r="K14" i="1" s="1"/>
  <c r="K18" i="1" s="1"/>
  <c r="I8" i="1"/>
  <c r="I13" i="1" s="1"/>
  <c r="AS7" i="1"/>
  <c r="AS6" i="1"/>
  <c r="I14" i="1" l="1"/>
  <c r="AS13" i="1"/>
  <c r="M77" i="1"/>
  <c r="U76" i="1"/>
  <c r="U77" i="1" s="1"/>
  <c r="U78" i="1" s="1"/>
  <c r="U79" i="1" s="1"/>
  <c r="O76" i="1"/>
  <c r="O77" i="1" s="1"/>
  <c r="O78" i="1" s="1"/>
  <c r="O79" i="1" s="1"/>
  <c r="AE77" i="1"/>
  <c r="AE78" i="1" s="1"/>
  <c r="AE79" i="1" s="1"/>
  <c r="M78" i="1"/>
  <c r="M79" i="1" s="1"/>
  <c r="S78" i="1"/>
  <c r="S79" i="1" s="1"/>
  <c r="AA78" i="1"/>
  <c r="AA79" i="1" s="1"/>
  <c r="Y78" i="1"/>
  <c r="Y79" i="1" s="1"/>
  <c r="AI78" i="1"/>
  <c r="AI79" i="1" s="1"/>
  <c r="AK77" i="1"/>
  <c r="AK78" i="1" s="1"/>
  <c r="AK79" i="1" s="1"/>
  <c r="AE76" i="1"/>
  <c r="K78" i="1"/>
  <c r="K79" i="1" s="1"/>
  <c r="AM77" i="1"/>
  <c r="AQ78" i="1"/>
  <c r="AQ79" i="1" s="1"/>
  <c r="Q76" i="1"/>
  <c r="Q77" i="1" s="1"/>
  <c r="Q78" i="1" s="1"/>
  <c r="Q79" i="1" s="1"/>
  <c r="AC78" i="1"/>
  <c r="AC79" i="1" s="1"/>
  <c r="W78" i="1"/>
  <c r="W79" i="1" s="1"/>
  <c r="AM78" i="1"/>
  <c r="AM79" i="1" s="1"/>
  <c r="AS24" i="1"/>
  <c r="I77" i="1"/>
  <c r="AO77" i="1"/>
  <c r="AO78" i="1" s="1"/>
  <c r="AO79" i="1" s="1"/>
  <c r="M71" i="1"/>
  <c r="M76" i="1" s="1"/>
  <c r="AS71" i="1"/>
  <c r="AS8" i="1"/>
  <c r="AS23" i="1"/>
  <c r="AS77" i="1" l="1"/>
  <c r="AS76" i="1"/>
  <c r="AS14" i="1"/>
  <c r="I18" i="1"/>
  <c r="I78" i="1" l="1"/>
  <c r="AS18" i="1"/>
  <c r="I79" i="1" l="1"/>
  <c r="AS79" i="1" s="1"/>
  <c r="AS78" i="1"/>
</calcChain>
</file>

<file path=xl/sharedStrings.xml><?xml version="1.0" encoding="utf-8"?>
<sst xmlns="http://schemas.openxmlformats.org/spreadsheetml/2006/main" count="97" uniqueCount="96">
  <si>
    <t>Jan 24</t>
  </si>
  <si>
    <t>Feb 24</t>
  </si>
  <si>
    <t>Mar 24</t>
  </si>
  <si>
    <t>Apr 24</t>
  </si>
  <si>
    <t>May 24</t>
  </si>
  <si>
    <t>Jun 24</t>
  </si>
  <si>
    <t>Jul 24</t>
  </si>
  <si>
    <t>Aug 24</t>
  </si>
  <si>
    <t>Sep 24</t>
  </si>
  <si>
    <t>Oct 24</t>
  </si>
  <si>
    <t>Nov 24</t>
  </si>
  <si>
    <t>Dec 24</t>
  </si>
  <si>
    <t>Jan 25</t>
  </si>
  <si>
    <t>Feb 25</t>
  </si>
  <si>
    <t>Mar 25</t>
  </si>
  <si>
    <t>Apr 25</t>
  </si>
  <si>
    <t>May 25</t>
  </si>
  <si>
    <t>Jun 25</t>
  </si>
  <si>
    <t>TOTAL</t>
  </si>
  <si>
    <t>Ordinary Income/Expense</t>
  </si>
  <si>
    <t>Income</t>
  </si>
  <si>
    <t>Rental</t>
  </si>
  <si>
    <t>A-1 Mini Storage</t>
  </si>
  <si>
    <t>A1 Rents</t>
  </si>
  <si>
    <t>Fees - Late, NSF, etc</t>
  </si>
  <si>
    <t>Total A-1 Mini Storage</t>
  </si>
  <si>
    <t>Product Sales</t>
  </si>
  <si>
    <t>Boxes,Locks, Etc</t>
  </si>
  <si>
    <t>Sales Tax</t>
  </si>
  <si>
    <t>Total Product Sales</t>
  </si>
  <si>
    <t>Total Rental</t>
  </si>
  <si>
    <t>Total Income</t>
  </si>
  <si>
    <t>Cost of Goods Sold</t>
  </si>
  <si>
    <t>Locks</t>
  </si>
  <si>
    <t>Total COGS</t>
  </si>
  <si>
    <t>Gross Profit</t>
  </si>
  <si>
    <t>Expense</t>
  </si>
  <si>
    <t>Business Expenses</t>
  </si>
  <si>
    <t>Legal &amp; Professional Fees</t>
  </si>
  <si>
    <t>Licenses and Permits</t>
  </si>
  <si>
    <t>Total Legal &amp; Professional Fees</t>
  </si>
  <si>
    <t>Total Business Expenses</t>
  </si>
  <si>
    <t>Mini Storage Expenses</t>
  </si>
  <si>
    <t>ACH and Credit Card Processing</t>
  </si>
  <si>
    <t>Credit Card Proc - FNB</t>
  </si>
  <si>
    <t>Credit Card Proc StrgSolutions</t>
  </si>
  <si>
    <t>Total ACH and Credit Card Processing</t>
  </si>
  <si>
    <t>Advertising</t>
  </si>
  <si>
    <t>Business License</t>
  </si>
  <si>
    <t>Equipment</t>
  </si>
  <si>
    <t>Gas, Oil,</t>
  </si>
  <si>
    <t>Total Equipment</t>
  </si>
  <si>
    <t>Insurance - Fire &amp; Liability</t>
  </si>
  <si>
    <t>Management</t>
  </si>
  <si>
    <t>A-1 Rental Office</t>
  </si>
  <si>
    <t>Total Management</t>
  </si>
  <si>
    <t>Office Expense</t>
  </si>
  <si>
    <t>Auto Exp. Reimbursement</t>
  </si>
  <si>
    <t>Computer Repairs/Supplies</t>
  </si>
  <si>
    <t>Dues &amp; Subscriptions</t>
  </si>
  <si>
    <t>Internet Service</t>
  </si>
  <si>
    <t>Janitorial</t>
  </si>
  <si>
    <t>Office Exp/Supply</t>
  </si>
  <si>
    <t>Postage and Delivery</t>
  </si>
  <si>
    <t>Printing and Reproduction</t>
  </si>
  <si>
    <t>Software Tech Support</t>
  </si>
  <si>
    <t>Telephone</t>
  </si>
  <si>
    <t>Website Maintenance</t>
  </si>
  <si>
    <t>Total Office Expense</t>
  </si>
  <si>
    <t>Repairs &amp; Maintenance</t>
  </si>
  <si>
    <t>Building/Roof Repairs</t>
  </si>
  <si>
    <t>Camera System</t>
  </si>
  <si>
    <t>Doors, Locks, Keys</t>
  </si>
  <si>
    <t>Electrical</t>
  </si>
  <si>
    <t>Fence &amp; Gate Repair</t>
  </si>
  <si>
    <t>Fire Extinguishers</t>
  </si>
  <si>
    <t>Landscape/Mowing</t>
  </si>
  <si>
    <t>Paint/Patch/Paper</t>
  </si>
  <si>
    <t>Parking,Drives &amp; Lot Repairs</t>
  </si>
  <si>
    <t>Security Service/System</t>
  </si>
  <si>
    <t>Sign Repairs</t>
  </si>
  <si>
    <t>Trash</t>
  </si>
  <si>
    <t>Utilities</t>
  </si>
  <si>
    <t>Electric</t>
  </si>
  <si>
    <t>Gas</t>
  </si>
  <si>
    <t>Water &amp; Sewer</t>
  </si>
  <si>
    <t>Total Utilities</t>
  </si>
  <si>
    <t>Total Repairs &amp; Maintenance</t>
  </si>
  <si>
    <t>Taxes</t>
  </si>
  <si>
    <t>Property Tax</t>
  </si>
  <si>
    <t>Sales Taxes Paid</t>
  </si>
  <si>
    <t>Total Taxes</t>
  </si>
  <si>
    <t>Total Mini Storage Expenses</t>
  </si>
  <si>
    <t>Total Expense</t>
  </si>
  <si>
    <t>Net Ordinary Income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</si>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</sst>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49" fontId="1" fillId="0" borderId="0" xfId="0" applyNumberFormat="1" applyFont="1"/>
    <xf numFmtId="39" fontId="2" fillId="0" borderId="0" xfId="0" applyNumberFormat="1" applyFont="1"/>
    <xf numFmtId="49" fontId="2" fillId="0" borderId="0" xfId="0" applyNumberFormat="1" applyFont="1"/>
    <xf numFmtId="39" fontId="2" fillId="0" borderId="2" xfId="0" applyNumberFormat="1" applyFont="1" applyBorder="1"/>
    <xf numFmtId="39" fontId="2" fillId="0" borderId="4" xfId="0" applyNumberFormat="1" applyFont="1" applyBorder="1"/>
    <xf numFmtId="39" fontId="2" fillId="0" borderId="3" xfId="0" applyNumberFormat="1" applyFont="1" applyBorder="1"/>
    <xf numFmtId="39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76200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73ED8CCD-014A-F53A-63B6-414F02D8E5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76200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AD6E4387-1527-A21B-839A-67D2D18EDB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S80"/>
  <sheetViews>
    <sheetView tabSelected="1" workbookViewId="0">
      <pane xSplit="8" ySplit="1" topLeftCell="X2" activePane="bottomRight" state="frozenSplit"/>
      <selection pane="bottomRight"/>
      <selection pane="bottomLeft" activeCell="A2" sqref="A2"/>
      <selection pane="topRight" activeCell="I1" sqref="I1"/>
    </sheetView>
  </sheetViews>
  <sheetFormatPr defaultRowHeight="14.45"/>
  <cols>
    <col min="1" max="7" width="3" style="8" customWidth="1"/>
    <col min="8" max="8" width="31.7109375" style="8" customWidth="1"/>
    <col min="9" max="9" width="9.7109375" bestFit="1" customWidth="1"/>
    <col min="10" max="10" width="2.28515625" customWidth="1"/>
    <col min="11" max="11" width="9.7109375" bestFit="1" customWidth="1"/>
    <col min="12" max="12" width="2.28515625" customWidth="1"/>
    <col min="13" max="13" width="9.7109375" bestFit="1" customWidth="1"/>
    <col min="14" max="14" width="2.28515625" customWidth="1"/>
    <col min="15" max="15" width="9.7109375" bestFit="1" customWidth="1"/>
    <col min="16" max="16" width="2.28515625" customWidth="1"/>
    <col min="17" max="17" width="9.7109375" bestFit="1" customWidth="1"/>
    <col min="18" max="18" width="2.28515625" customWidth="1"/>
    <col min="19" max="19" width="9.7109375" bestFit="1" customWidth="1"/>
    <col min="20" max="20" width="2.28515625" customWidth="1"/>
    <col min="21" max="21" width="9.7109375" bestFit="1" customWidth="1"/>
    <col min="22" max="22" width="2.28515625" customWidth="1"/>
    <col min="23" max="23" width="9.7109375" bestFit="1" customWidth="1"/>
    <col min="24" max="24" width="2.28515625" customWidth="1"/>
    <col min="25" max="25" width="9.7109375" bestFit="1" customWidth="1"/>
    <col min="26" max="26" width="2.28515625" customWidth="1"/>
    <col min="27" max="27" width="9.7109375" bestFit="1" customWidth="1"/>
    <col min="28" max="28" width="2.28515625" customWidth="1"/>
    <col min="29" max="29" width="9.7109375" bestFit="1" customWidth="1"/>
    <col min="30" max="30" width="2.28515625" customWidth="1"/>
    <col min="31" max="31" width="9.7109375" bestFit="1" customWidth="1"/>
    <col min="32" max="32" width="2.28515625" customWidth="1"/>
    <col min="33" max="33" width="9.7109375" bestFit="1" customWidth="1"/>
    <col min="34" max="34" width="2.28515625" customWidth="1"/>
    <col min="35" max="35" width="9.7109375" bestFit="1" customWidth="1"/>
    <col min="36" max="36" width="2.28515625" customWidth="1"/>
    <col min="37" max="37" width="9.7109375" bestFit="1" customWidth="1"/>
    <col min="38" max="38" width="2.28515625" customWidth="1"/>
    <col min="39" max="39" width="9.7109375" bestFit="1" customWidth="1"/>
    <col min="40" max="40" width="2.28515625" customWidth="1"/>
    <col min="41" max="41" width="9.7109375" bestFit="1" customWidth="1"/>
    <col min="42" max="42" width="2.28515625" customWidth="1"/>
    <col min="43" max="43" width="9.7109375" bestFit="1" customWidth="1"/>
    <col min="44" max="44" width="2.28515625" customWidth="1"/>
    <col min="45" max="45" width="10.7109375" bestFit="1" customWidth="1"/>
  </cols>
  <sheetData>
    <row r="1" spans="1:45" s="12" customFormat="1" ht="15" thickBot="1">
      <c r="A1" s="9"/>
      <c r="B1" s="9"/>
      <c r="C1" s="9"/>
      <c r="D1" s="9"/>
      <c r="E1" s="9"/>
      <c r="F1" s="9"/>
      <c r="G1" s="9"/>
      <c r="H1" s="9"/>
      <c r="I1" s="10" t="s">
        <v>0</v>
      </c>
      <c r="J1" s="11"/>
      <c r="K1" s="10" t="s">
        <v>1</v>
      </c>
      <c r="L1" s="11"/>
      <c r="M1" s="10" t="s">
        <v>2</v>
      </c>
      <c r="N1" s="11"/>
      <c r="O1" s="10" t="s">
        <v>3</v>
      </c>
      <c r="P1" s="11"/>
      <c r="Q1" s="10" t="s">
        <v>4</v>
      </c>
      <c r="R1" s="11"/>
      <c r="S1" s="10" t="s">
        <v>5</v>
      </c>
      <c r="T1" s="11"/>
      <c r="U1" s="10" t="s">
        <v>6</v>
      </c>
      <c r="V1" s="11"/>
      <c r="W1" s="10" t="s">
        <v>7</v>
      </c>
      <c r="X1" s="11"/>
      <c r="Y1" s="10" t="s">
        <v>8</v>
      </c>
      <c r="Z1" s="11"/>
      <c r="AA1" s="10" t="s">
        <v>9</v>
      </c>
      <c r="AB1" s="11"/>
      <c r="AC1" s="10" t="s">
        <v>10</v>
      </c>
      <c r="AD1" s="11"/>
      <c r="AE1" s="10" t="s">
        <v>11</v>
      </c>
      <c r="AF1" s="11"/>
      <c r="AG1" s="10" t="s">
        <v>12</v>
      </c>
      <c r="AH1" s="11"/>
      <c r="AI1" s="10" t="s">
        <v>13</v>
      </c>
      <c r="AJ1" s="11"/>
      <c r="AK1" s="10" t="s">
        <v>14</v>
      </c>
      <c r="AL1" s="11"/>
      <c r="AM1" s="10" t="s">
        <v>15</v>
      </c>
      <c r="AN1" s="11"/>
      <c r="AO1" s="10" t="s">
        <v>16</v>
      </c>
      <c r="AP1" s="11"/>
      <c r="AQ1" s="10" t="s">
        <v>17</v>
      </c>
      <c r="AR1" s="11"/>
      <c r="AS1" s="10" t="s">
        <v>18</v>
      </c>
    </row>
    <row r="2" spans="1:45" ht="15" thickTop="1">
      <c r="A2" s="1"/>
      <c r="B2" s="1" t="s">
        <v>19</v>
      </c>
      <c r="C2" s="1"/>
      <c r="D2" s="1"/>
      <c r="E2" s="1"/>
      <c r="F2" s="1"/>
      <c r="G2" s="1"/>
      <c r="H2" s="1"/>
      <c r="I2" s="2"/>
      <c r="J2" s="3"/>
      <c r="K2" s="2"/>
      <c r="L2" s="3"/>
      <c r="M2" s="2"/>
      <c r="N2" s="3"/>
      <c r="O2" s="2"/>
      <c r="P2" s="3"/>
      <c r="Q2" s="2"/>
      <c r="R2" s="3"/>
      <c r="S2" s="2"/>
      <c r="T2" s="3"/>
      <c r="U2" s="2"/>
      <c r="V2" s="3"/>
      <c r="W2" s="2"/>
      <c r="X2" s="3"/>
      <c r="Y2" s="2"/>
      <c r="Z2" s="3"/>
      <c r="AA2" s="2"/>
      <c r="AB2" s="3"/>
      <c r="AC2" s="2"/>
      <c r="AD2" s="3"/>
      <c r="AE2" s="2"/>
      <c r="AF2" s="3"/>
      <c r="AG2" s="2"/>
      <c r="AH2" s="3"/>
      <c r="AI2" s="2"/>
      <c r="AJ2" s="3"/>
      <c r="AK2" s="2"/>
      <c r="AL2" s="3"/>
      <c r="AM2" s="2"/>
      <c r="AN2" s="3"/>
      <c r="AO2" s="2"/>
      <c r="AP2" s="3"/>
      <c r="AQ2" s="2"/>
      <c r="AR2" s="3"/>
      <c r="AS2" s="2"/>
    </row>
    <row r="3" spans="1:45">
      <c r="A3" s="1"/>
      <c r="B3" s="1"/>
      <c r="C3" s="1"/>
      <c r="D3" s="1" t="s">
        <v>20</v>
      </c>
      <c r="E3" s="1"/>
      <c r="F3" s="1"/>
      <c r="G3" s="1"/>
      <c r="H3" s="1"/>
      <c r="I3" s="2"/>
      <c r="J3" s="3"/>
      <c r="K3" s="2"/>
      <c r="L3" s="3"/>
      <c r="M3" s="2"/>
      <c r="N3" s="3"/>
      <c r="O3" s="2"/>
      <c r="P3" s="3"/>
      <c r="Q3" s="2"/>
      <c r="R3" s="3"/>
      <c r="S3" s="2"/>
      <c r="T3" s="3"/>
      <c r="U3" s="2"/>
      <c r="V3" s="3"/>
      <c r="W3" s="2"/>
      <c r="X3" s="3"/>
      <c r="Y3" s="2"/>
      <c r="Z3" s="3"/>
      <c r="AA3" s="2"/>
      <c r="AB3" s="3"/>
      <c r="AC3" s="2"/>
      <c r="AD3" s="3"/>
      <c r="AE3" s="2"/>
      <c r="AF3" s="3"/>
      <c r="AG3" s="2"/>
      <c r="AH3" s="3"/>
      <c r="AI3" s="2"/>
      <c r="AJ3" s="3"/>
      <c r="AK3" s="2"/>
      <c r="AL3" s="3"/>
      <c r="AM3" s="2"/>
      <c r="AN3" s="3"/>
      <c r="AO3" s="2"/>
      <c r="AP3" s="3"/>
      <c r="AQ3" s="2"/>
      <c r="AR3" s="3"/>
      <c r="AS3" s="2"/>
    </row>
    <row r="4" spans="1:45">
      <c r="A4" s="1"/>
      <c r="B4" s="1"/>
      <c r="C4" s="1"/>
      <c r="D4" s="1"/>
      <c r="E4" s="1" t="s">
        <v>21</v>
      </c>
      <c r="F4" s="1"/>
      <c r="G4" s="1"/>
      <c r="H4" s="1"/>
      <c r="I4" s="2"/>
      <c r="J4" s="3"/>
      <c r="K4" s="2"/>
      <c r="L4" s="3"/>
      <c r="M4" s="2"/>
      <c r="N4" s="3"/>
      <c r="O4" s="2"/>
      <c r="P4" s="3"/>
      <c r="Q4" s="2"/>
      <c r="R4" s="3"/>
      <c r="S4" s="2"/>
      <c r="T4" s="3"/>
      <c r="U4" s="2"/>
      <c r="V4" s="3"/>
      <c r="W4" s="2"/>
      <c r="X4" s="3"/>
      <c r="Y4" s="2"/>
      <c r="Z4" s="3"/>
      <c r="AA4" s="2"/>
      <c r="AB4" s="3"/>
      <c r="AC4" s="2"/>
      <c r="AD4" s="3"/>
      <c r="AE4" s="2"/>
      <c r="AF4" s="3"/>
      <c r="AG4" s="2"/>
      <c r="AH4" s="3"/>
      <c r="AI4" s="2"/>
      <c r="AJ4" s="3"/>
      <c r="AK4" s="2"/>
      <c r="AL4" s="3"/>
      <c r="AM4" s="2"/>
      <c r="AN4" s="3"/>
      <c r="AO4" s="2"/>
      <c r="AP4" s="3"/>
      <c r="AQ4" s="2"/>
      <c r="AR4" s="3"/>
      <c r="AS4" s="2"/>
    </row>
    <row r="5" spans="1:45">
      <c r="A5" s="1"/>
      <c r="B5" s="1"/>
      <c r="C5" s="1"/>
      <c r="D5" s="1"/>
      <c r="E5" s="1"/>
      <c r="F5" s="1" t="s">
        <v>22</v>
      </c>
      <c r="G5" s="1"/>
      <c r="H5" s="1"/>
      <c r="I5" s="2"/>
      <c r="J5" s="3"/>
      <c r="K5" s="2"/>
      <c r="L5" s="3"/>
      <c r="M5" s="2"/>
      <c r="N5" s="3"/>
      <c r="O5" s="2"/>
      <c r="P5" s="3"/>
      <c r="Q5" s="2"/>
      <c r="R5" s="3"/>
      <c r="S5" s="2"/>
      <c r="T5" s="3"/>
      <c r="U5" s="2"/>
      <c r="V5" s="3"/>
      <c r="W5" s="2"/>
      <c r="X5" s="3"/>
      <c r="Y5" s="2"/>
      <c r="Z5" s="3"/>
      <c r="AA5" s="2"/>
      <c r="AB5" s="3"/>
      <c r="AC5" s="2"/>
      <c r="AD5" s="3"/>
      <c r="AE5" s="2"/>
      <c r="AF5" s="3"/>
      <c r="AG5" s="2"/>
      <c r="AH5" s="3"/>
      <c r="AI5" s="2"/>
      <c r="AJ5" s="3"/>
      <c r="AK5" s="2"/>
      <c r="AL5" s="3"/>
      <c r="AM5" s="2"/>
      <c r="AN5" s="3"/>
      <c r="AO5" s="2"/>
      <c r="AP5" s="3"/>
      <c r="AQ5" s="2"/>
      <c r="AR5" s="3"/>
      <c r="AS5" s="2"/>
    </row>
    <row r="6" spans="1:45">
      <c r="A6" s="1"/>
      <c r="B6" s="1"/>
      <c r="C6" s="1"/>
      <c r="D6" s="1"/>
      <c r="E6" s="1"/>
      <c r="F6" s="1"/>
      <c r="G6" s="1" t="s">
        <v>23</v>
      </c>
      <c r="H6" s="1"/>
      <c r="I6" s="2">
        <v>24540.01</v>
      </c>
      <c r="J6" s="3"/>
      <c r="K6" s="2">
        <v>23041.66</v>
      </c>
      <c r="L6" s="3"/>
      <c r="M6" s="2">
        <v>20108.45</v>
      </c>
      <c r="N6" s="3"/>
      <c r="O6" s="2">
        <v>24092.36</v>
      </c>
      <c r="P6" s="3"/>
      <c r="Q6" s="2">
        <v>22225.83</v>
      </c>
      <c r="R6" s="3"/>
      <c r="S6" s="2">
        <v>17420.759999999998</v>
      </c>
      <c r="T6" s="3"/>
      <c r="U6" s="2">
        <v>23564.02</v>
      </c>
      <c r="V6" s="3"/>
      <c r="W6" s="2">
        <v>21714.77</v>
      </c>
      <c r="X6" s="3"/>
      <c r="Y6" s="2">
        <v>21101.49</v>
      </c>
      <c r="Z6" s="3"/>
      <c r="AA6" s="2">
        <v>20494.59</v>
      </c>
      <c r="AB6" s="3"/>
      <c r="AC6" s="2">
        <v>17843.41</v>
      </c>
      <c r="AD6" s="3"/>
      <c r="AE6" s="2">
        <v>22133.79</v>
      </c>
      <c r="AF6" s="3"/>
      <c r="AG6" s="2">
        <v>22665.54</v>
      </c>
      <c r="AH6" s="3"/>
      <c r="AI6" s="2">
        <v>24472.12</v>
      </c>
      <c r="AJ6" s="3"/>
      <c r="AK6" s="2">
        <v>23884.63</v>
      </c>
      <c r="AL6" s="3"/>
      <c r="AM6" s="2">
        <v>20345.54</v>
      </c>
      <c r="AN6" s="3"/>
      <c r="AO6" s="2">
        <v>21392.61</v>
      </c>
      <c r="AP6" s="3"/>
      <c r="AQ6" s="2">
        <v>20461.07</v>
      </c>
      <c r="AR6" s="3"/>
      <c r="AS6" s="2">
        <f>ROUND(SUM(I6:AQ6),5)</f>
        <v>391502.65</v>
      </c>
    </row>
    <row r="7" spans="1:45" ht="15" thickBot="1">
      <c r="A7" s="1"/>
      <c r="B7" s="1"/>
      <c r="C7" s="1"/>
      <c r="D7" s="1"/>
      <c r="E7" s="1"/>
      <c r="F7" s="1"/>
      <c r="G7" s="1" t="s">
        <v>24</v>
      </c>
      <c r="H7" s="1"/>
      <c r="I7" s="4">
        <v>1884.42</v>
      </c>
      <c r="J7" s="3"/>
      <c r="K7" s="4">
        <v>2400.38</v>
      </c>
      <c r="L7" s="3"/>
      <c r="M7" s="4">
        <v>1721.18</v>
      </c>
      <c r="N7" s="3"/>
      <c r="O7" s="4">
        <v>2025.48</v>
      </c>
      <c r="P7" s="3"/>
      <c r="Q7" s="4">
        <v>2042.45</v>
      </c>
      <c r="R7" s="3"/>
      <c r="S7" s="4">
        <v>2158.1</v>
      </c>
      <c r="T7" s="3"/>
      <c r="U7" s="4">
        <v>1910.01</v>
      </c>
      <c r="V7" s="3"/>
      <c r="W7" s="4">
        <v>1962.55</v>
      </c>
      <c r="X7" s="3"/>
      <c r="Y7" s="4">
        <v>1740.72</v>
      </c>
      <c r="Z7" s="3"/>
      <c r="AA7" s="4">
        <v>1777.51</v>
      </c>
      <c r="AB7" s="3"/>
      <c r="AC7" s="4">
        <v>1985.99</v>
      </c>
      <c r="AD7" s="3"/>
      <c r="AE7" s="4">
        <v>1732.79</v>
      </c>
      <c r="AF7" s="3"/>
      <c r="AG7" s="4">
        <v>2306.89</v>
      </c>
      <c r="AH7" s="3"/>
      <c r="AI7" s="4">
        <v>2627.62</v>
      </c>
      <c r="AJ7" s="3"/>
      <c r="AK7" s="4">
        <v>1689.14</v>
      </c>
      <c r="AL7" s="3"/>
      <c r="AM7" s="4">
        <v>1883.73</v>
      </c>
      <c r="AN7" s="3"/>
      <c r="AO7" s="4">
        <v>1400.73</v>
      </c>
      <c r="AP7" s="3"/>
      <c r="AQ7" s="4">
        <v>1607.03</v>
      </c>
      <c r="AR7" s="3"/>
      <c r="AS7" s="4">
        <f>ROUND(SUM(I7:AQ7),5)</f>
        <v>34856.720000000001</v>
      </c>
    </row>
    <row r="8" spans="1:45">
      <c r="A8" s="1"/>
      <c r="B8" s="1"/>
      <c r="C8" s="1"/>
      <c r="D8" s="1"/>
      <c r="E8" s="1"/>
      <c r="F8" s="1" t="s">
        <v>25</v>
      </c>
      <c r="G8" s="1"/>
      <c r="H8" s="1"/>
      <c r="I8" s="2">
        <f>ROUND(SUM(I5:I7),5)</f>
        <v>26424.43</v>
      </c>
      <c r="J8" s="3"/>
      <c r="K8" s="2">
        <f>ROUND(SUM(K5:K7),5)</f>
        <v>25442.04</v>
      </c>
      <c r="L8" s="3"/>
      <c r="M8" s="2">
        <f>ROUND(SUM(M5:M7),5)</f>
        <v>21829.63</v>
      </c>
      <c r="N8" s="3"/>
      <c r="O8" s="2">
        <f>ROUND(SUM(O5:O7),5)</f>
        <v>26117.84</v>
      </c>
      <c r="P8" s="3"/>
      <c r="Q8" s="2">
        <f>ROUND(SUM(Q5:Q7),5)</f>
        <v>24268.28</v>
      </c>
      <c r="R8" s="3"/>
      <c r="S8" s="2">
        <f>ROUND(SUM(S5:S7),5)</f>
        <v>19578.86</v>
      </c>
      <c r="T8" s="3"/>
      <c r="U8" s="2">
        <f>ROUND(SUM(U5:U7),5)</f>
        <v>25474.03</v>
      </c>
      <c r="V8" s="3"/>
      <c r="W8" s="2">
        <f>ROUND(SUM(W5:W7),5)</f>
        <v>23677.32</v>
      </c>
      <c r="X8" s="3"/>
      <c r="Y8" s="2">
        <f>ROUND(SUM(Y5:Y7),5)</f>
        <v>22842.21</v>
      </c>
      <c r="Z8" s="3"/>
      <c r="AA8" s="2">
        <f>ROUND(SUM(AA5:AA7),5)</f>
        <v>22272.1</v>
      </c>
      <c r="AB8" s="3"/>
      <c r="AC8" s="2">
        <f>ROUND(SUM(AC5:AC7),5)</f>
        <v>19829.400000000001</v>
      </c>
      <c r="AD8" s="3"/>
      <c r="AE8" s="2">
        <f>ROUND(SUM(AE5:AE7),5)</f>
        <v>23866.58</v>
      </c>
      <c r="AF8" s="3"/>
      <c r="AG8" s="2">
        <f>ROUND(SUM(AG5:AG7),5)</f>
        <v>24972.43</v>
      </c>
      <c r="AH8" s="3"/>
      <c r="AI8" s="2">
        <f>ROUND(SUM(AI5:AI7),5)</f>
        <v>27099.74</v>
      </c>
      <c r="AJ8" s="3"/>
      <c r="AK8" s="2">
        <f>ROUND(SUM(AK5:AK7),5)</f>
        <v>25573.77</v>
      </c>
      <c r="AL8" s="3"/>
      <c r="AM8" s="2">
        <f>ROUND(SUM(AM5:AM7),5)</f>
        <v>22229.27</v>
      </c>
      <c r="AN8" s="3"/>
      <c r="AO8" s="2">
        <f>ROUND(SUM(AO5:AO7),5)</f>
        <v>22793.34</v>
      </c>
      <c r="AP8" s="3"/>
      <c r="AQ8" s="2">
        <f>ROUND(SUM(AQ5:AQ7),5)</f>
        <v>22068.1</v>
      </c>
      <c r="AR8" s="3"/>
      <c r="AS8" s="2">
        <f>ROUND(SUM(I8:AQ8),5)</f>
        <v>426359.37</v>
      </c>
    </row>
    <row r="9" spans="1:45">
      <c r="A9" s="1"/>
      <c r="B9" s="1"/>
      <c r="C9" s="1"/>
      <c r="D9" s="1"/>
      <c r="E9" s="1"/>
      <c r="F9" s="1" t="s">
        <v>26</v>
      </c>
      <c r="G9" s="1"/>
      <c r="H9" s="1"/>
      <c r="I9" s="2"/>
      <c r="J9" s="3"/>
      <c r="K9" s="2"/>
      <c r="L9" s="3"/>
      <c r="M9" s="2"/>
      <c r="N9" s="3"/>
      <c r="O9" s="2"/>
      <c r="P9" s="3"/>
      <c r="Q9" s="2"/>
      <c r="R9" s="3"/>
      <c r="S9" s="2"/>
      <c r="T9" s="3"/>
      <c r="U9" s="2"/>
      <c r="V9" s="3"/>
      <c r="W9" s="2"/>
      <c r="X9" s="3"/>
      <c r="Y9" s="2"/>
      <c r="Z9" s="3"/>
      <c r="AA9" s="2"/>
      <c r="AB9" s="3"/>
      <c r="AC9" s="2"/>
      <c r="AD9" s="3"/>
      <c r="AE9" s="2"/>
      <c r="AF9" s="3"/>
      <c r="AG9" s="2"/>
      <c r="AH9" s="3"/>
      <c r="AI9" s="2"/>
      <c r="AJ9" s="3"/>
      <c r="AK9" s="2"/>
      <c r="AL9" s="3"/>
      <c r="AM9" s="2"/>
      <c r="AN9" s="3"/>
      <c r="AO9" s="2"/>
      <c r="AP9" s="3"/>
      <c r="AQ9" s="2"/>
      <c r="AR9" s="3"/>
      <c r="AS9" s="2"/>
    </row>
    <row r="10" spans="1:45">
      <c r="A10" s="1"/>
      <c r="B10" s="1"/>
      <c r="C10" s="1"/>
      <c r="D10" s="1"/>
      <c r="E10" s="1"/>
      <c r="F10" s="1"/>
      <c r="G10" s="1" t="s">
        <v>27</v>
      </c>
      <c r="H10" s="1"/>
      <c r="I10" s="2">
        <v>0</v>
      </c>
      <c r="J10" s="3"/>
      <c r="K10" s="2">
        <v>77</v>
      </c>
      <c r="L10" s="3"/>
      <c r="M10" s="2">
        <v>15</v>
      </c>
      <c r="N10" s="3"/>
      <c r="O10" s="2">
        <v>15</v>
      </c>
      <c r="P10" s="3"/>
      <c r="Q10" s="2">
        <v>46</v>
      </c>
      <c r="R10" s="3"/>
      <c r="S10" s="2">
        <v>45</v>
      </c>
      <c r="T10" s="3"/>
      <c r="U10" s="2">
        <v>31</v>
      </c>
      <c r="V10" s="3"/>
      <c r="W10" s="2">
        <v>30</v>
      </c>
      <c r="X10" s="3"/>
      <c r="Y10" s="2">
        <v>0</v>
      </c>
      <c r="Z10" s="3"/>
      <c r="AA10" s="2">
        <v>30</v>
      </c>
      <c r="AB10" s="3"/>
      <c r="AC10" s="2">
        <v>48</v>
      </c>
      <c r="AD10" s="3"/>
      <c r="AE10" s="2">
        <v>109</v>
      </c>
      <c r="AF10" s="3"/>
      <c r="AG10" s="2">
        <v>15</v>
      </c>
      <c r="AH10" s="3"/>
      <c r="AI10" s="2">
        <v>46</v>
      </c>
      <c r="AJ10" s="3"/>
      <c r="AK10" s="2">
        <v>0</v>
      </c>
      <c r="AL10" s="3"/>
      <c r="AM10" s="2">
        <v>16</v>
      </c>
      <c r="AN10" s="3"/>
      <c r="AO10" s="2">
        <v>31</v>
      </c>
      <c r="AP10" s="3"/>
      <c r="AQ10" s="2">
        <v>0</v>
      </c>
      <c r="AR10" s="3"/>
      <c r="AS10" s="2">
        <f>ROUND(SUM(I10:AQ10),5)</f>
        <v>554</v>
      </c>
    </row>
    <row r="11" spans="1:45" ht="15" thickBot="1">
      <c r="A11" s="1"/>
      <c r="B11" s="1"/>
      <c r="C11" s="1"/>
      <c r="D11" s="1"/>
      <c r="E11" s="1"/>
      <c r="F11" s="1"/>
      <c r="G11" s="1" t="s">
        <v>28</v>
      </c>
      <c r="H11" s="1"/>
      <c r="I11" s="2">
        <v>0</v>
      </c>
      <c r="J11" s="3"/>
      <c r="K11" s="2">
        <v>7.5</v>
      </c>
      <c r="L11" s="3"/>
      <c r="M11" s="2">
        <v>1.46</v>
      </c>
      <c r="N11" s="3"/>
      <c r="O11" s="2">
        <v>1.46</v>
      </c>
      <c r="P11" s="3"/>
      <c r="Q11" s="2">
        <v>4.4800000000000004</v>
      </c>
      <c r="R11" s="3"/>
      <c r="S11" s="2">
        <v>4.3899999999999997</v>
      </c>
      <c r="T11" s="3"/>
      <c r="U11" s="2">
        <v>3.02</v>
      </c>
      <c r="V11" s="3"/>
      <c r="W11" s="2">
        <v>2.92</v>
      </c>
      <c r="X11" s="3"/>
      <c r="Y11" s="2">
        <v>0</v>
      </c>
      <c r="Z11" s="3"/>
      <c r="AA11" s="2">
        <v>2.92</v>
      </c>
      <c r="AB11" s="3"/>
      <c r="AC11" s="2">
        <v>4.68</v>
      </c>
      <c r="AD11" s="3"/>
      <c r="AE11" s="2">
        <v>10.62</v>
      </c>
      <c r="AF11" s="3"/>
      <c r="AG11" s="2">
        <v>1.43</v>
      </c>
      <c r="AH11" s="3"/>
      <c r="AI11" s="2">
        <v>4.38</v>
      </c>
      <c r="AJ11" s="3"/>
      <c r="AK11" s="2">
        <v>0</v>
      </c>
      <c r="AL11" s="3"/>
      <c r="AM11" s="2">
        <v>1.52</v>
      </c>
      <c r="AN11" s="3"/>
      <c r="AO11" s="2">
        <v>2.95</v>
      </c>
      <c r="AP11" s="3"/>
      <c r="AQ11" s="2">
        <v>0</v>
      </c>
      <c r="AR11" s="3"/>
      <c r="AS11" s="2">
        <f>ROUND(SUM(I11:AQ11),5)</f>
        <v>53.73</v>
      </c>
    </row>
    <row r="12" spans="1:45" ht="15" thickBot="1">
      <c r="A12" s="1"/>
      <c r="B12" s="1"/>
      <c r="C12" s="1"/>
      <c r="D12" s="1"/>
      <c r="E12" s="1"/>
      <c r="F12" s="1" t="s">
        <v>29</v>
      </c>
      <c r="G12" s="1"/>
      <c r="H12" s="1"/>
      <c r="I12" s="5">
        <f>ROUND(SUM(I9:I11),5)</f>
        <v>0</v>
      </c>
      <c r="J12" s="3"/>
      <c r="K12" s="5">
        <f>ROUND(SUM(K9:K11),5)</f>
        <v>84.5</v>
      </c>
      <c r="L12" s="3"/>
      <c r="M12" s="5">
        <f>ROUND(SUM(M9:M11),5)</f>
        <v>16.46</v>
      </c>
      <c r="N12" s="3"/>
      <c r="O12" s="5">
        <f>ROUND(SUM(O9:O11),5)</f>
        <v>16.46</v>
      </c>
      <c r="P12" s="3"/>
      <c r="Q12" s="5">
        <f>ROUND(SUM(Q9:Q11),5)</f>
        <v>50.48</v>
      </c>
      <c r="R12" s="3"/>
      <c r="S12" s="5">
        <f>ROUND(SUM(S9:S11),5)</f>
        <v>49.39</v>
      </c>
      <c r="T12" s="3"/>
      <c r="U12" s="5">
        <f>ROUND(SUM(U9:U11),5)</f>
        <v>34.020000000000003</v>
      </c>
      <c r="V12" s="3"/>
      <c r="W12" s="5">
        <f>ROUND(SUM(W9:W11),5)</f>
        <v>32.92</v>
      </c>
      <c r="X12" s="3"/>
      <c r="Y12" s="5">
        <f>ROUND(SUM(Y9:Y11),5)</f>
        <v>0</v>
      </c>
      <c r="Z12" s="3"/>
      <c r="AA12" s="5">
        <f>ROUND(SUM(AA9:AA11),5)</f>
        <v>32.92</v>
      </c>
      <c r="AB12" s="3"/>
      <c r="AC12" s="5">
        <f>ROUND(SUM(AC9:AC11),5)</f>
        <v>52.68</v>
      </c>
      <c r="AD12" s="3"/>
      <c r="AE12" s="5">
        <f>ROUND(SUM(AE9:AE11),5)</f>
        <v>119.62</v>
      </c>
      <c r="AF12" s="3"/>
      <c r="AG12" s="5">
        <f>ROUND(SUM(AG9:AG11),5)</f>
        <v>16.43</v>
      </c>
      <c r="AH12" s="3"/>
      <c r="AI12" s="5">
        <f>ROUND(SUM(AI9:AI11),5)</f>
        <v>50.38</v>
      </c>
      <c r="AJ12" s="3"/>
      <c r="AK12" s="5">
        <f>ROUND(SUM(AK9:AK11),5)</f>
        <v>0</v>
      </c>
      <c r="AL12" s="3"/>
      <c r="AM12" s="5">
        <f>ROUND(SUM(AM9:AM11),5)</f>
        <v>17.52</v>
      </c>
      <c r="AN12" s="3"/>
      <c r="AO12" s="5">
        <f>ROUND(SUM(AO9:AO11),5)</f>
        <v>33.950000000000003</v>
      </c>
      <c r="AP12" s="3"/>
      <c r="AQ12" s="5">
        <f>ROUND(SUM(AQ9:AQ11),5)</f>
        <v>0</v>
      </c>
      <c r="AR12" s="3"/>
      <c r="AS12" s="5">
        <f>ROUND(SUM(I12:AQ12),5)</f>
        <v>607.73</v>
      </c>
    </row>
    <row r="13" spans="1:45" ht="15" thickBot="1">
      <c r="A13" s="1"/>
      <c r="B13" s="1"/>
      <c r="C13" s="1"/>
      <c r="D13" s="1"/>
      <c r="E13" s="1" t="s">
        <v>30</v>
      </c>
      <c r="F13" s="1"/>
      <c r="G13" s="1"/>
      <c r="H13" s="1"/>
      <c r="I13" s="6">
        <f>ROUND(I4+I8+I12,5)</f>
        <v>26424.43</v>
      </c>
      <c r="J13" s="3"/>
      <c r="K13" s="6">
        <f>ROUND(K4+K8+K12,5)</f>
        <v>25526.54</v>
      </c>
      <c r="L13" s="3"/>
      <c r="M13" s="6">
        <f>ROUND(M4+M8+M12,5)</f>
        <v>21846.09</v>
      </c>
      <c r="N13" s="3"/>
      <c r="O13" s="6">
        <f>ROUND(O4+O8+O12,5)</f>
        <v>26134.3</v>
      </c>
      <c r="P13" s="3"/>
      <c r="Q13" s="6">
        <f>ROUND(Q4+Q8+Q12,5)</f>
        <v>24318.76</v>
      </c>
      <c r="R13" s="3"/>
      <c r="S13" s="6">
        <f>ROUND(S4+S8+S12,5)</f>
        <v>19628.25</v>
      </c>
      <c r="T13" s="3"/>
      <c r="U13" s="6">
        <f>ROUND(U4+U8+U12,5)</f>
        <v>25508.05</v>
      </c>
      <c r="V13" s="3"/>
      <c r="W13" s="6">
        <f>ROUND(W4+W8+W12,5)</f>
        <v>23710.240000000002</v>
      </c>
      <c r="X13" s="3"/>
      <c r="Y13" s="6">
        <f>ROUND(Y4+Y8+Y12,5)</f>
        <v>22842.21</v>
      </c>
      <c r="Z13" s="3"/>
      <c r="AA13" s="6">
        <f>ROUND(AA4+AA8+AA12,5)</f>
        <v>22305.02</v>
      </c>
      <c r="AB13" s="3"/>
      <c r="AC13" s="6">
        <f>ROUND(AC4+AC8+AC12,5)</f>
        <v>19882.080000000002</v>
      </c>
      <c r="AD13" s="3"/>
      <c r="AE13" s="6">
        <f>ROUND(AE4+AE8+AE12,5)</f>
        <v>23986.2</v>
      </c>
      <c r="AF13" s="3"/>
      <c r="AG13" s="6">
        <f>ROUND(AG4+AG8+AG12,5)</f>
        <v>24988.86</v>
      </c>
      <c r="AH13" s="3"/>
      <c r="AI13" s="6">
        <f>ROUND(AI4+AI8+AI12,5)</f>
        <v>27150.12</v>
      </c>
      <c r="AJ13" s="3"/>
      <c r="AK13" s="6">
        <f>ROUND(AK4+AK8+AK12,5)</f>
        <v>25573.77</v>
      </c>
      <c r="AL13" s="3"/>
      <c r="AM13" s="6">
        <f>ROUND(AM4+AM8+AM12,5)</f>
        <v>22246.79</v>
      </c>
      <c r="AN13" s="3"/>
      <c r="AO13" s="6">
        <f>ROUND(AO4+AO8+AO12,5)</f>
        <v>22827.29</v>
      </c>
      <c r="AP13" s="3"/>
      <c r="AQ13" s="6">
        <f>ROUND(AQ4+AQ8+AQ12,5)</f>
        <v>22068.1</v>
      </c>
      <c r="AR13" s="3"/>
      <c r="AS13" s="6">
        <f>ROUND(SUM(I13:AQ13),5)</f>
        <v>426967.1</v>
      </c>
    </row>
    <row r="14" spans="1:45">
      <c r="A14" s="1"/>
      <c r="B14" s="1"/>
      <c r="C14" s="1"/>
      <c r="D14" s="1" t="s">
        <v>31</v>
      </c>
      <c r="E14" s="1"/>
      <c r="F14" s="1"/>
      <c r="G14" s="1"/>
      <c r="H14" s="1"/>
      <c r="I14" s="2">
        <f>ROUND(I3+I13,5)</f>
        <v>26424.43</v>
      </c>
      <c r="J14" s="3"/>
      <c r="K14" s="2">
        <f>ROUND(K3+K13,5)</f>
        <v>25526.54</v>
      </c>
      <c r="L14" s="3"/>
      <c r="M14" s="2">
        <f>ROUND(M3+M13,5)</f>
        <v>21846.09</v>
      </c>
      <c r="N14" s="3"/>
      <c r="O14" s="2">
        <f>ROUND(O3+O13,5)</f>
        <v>26134.3</v>
      </c>
      <c r="P14" s="3"/>
      <c r="Q14" s="2">
        <f>ROUND(Q3+Q13,5)</f>
        <v>24318.76</v>
      </c>
      <c r="R14" s="3"/>
      <c r="S14" s="2">
        <f>ROUND(S3+S13,5)</f>
        <v>19628.25</v>
      </c>
      <c r="T14" s="3"/>
      <c r="U14" s="2">
        <f>ROUND(U3+U13,5)</f>
        <v>25508.05</v>
      </c>
      <c r="V14" s="3"/>
      <c r="W14" s="2">
        <f>ROUND(W3+W13,5)</f>
        <v>23710.240000000002</v>
      </c>
      <c r="X14" s="3"/>
      <c r="Y14" s="2">
        <f>ROUND(Y3+Y13,5)</f>
        <v>22842.21</v>
      </c>
      <c r="Z14" s="3"/>
      <c r="AA14" s="2">
        <f>ROUND(AA3+AA13,5)</f>
        <v>22305.02</v>
      </c>
      <c r="AB14" s="3"/>
      <c r="AC14" s="2">
        <f>ROUND(AC3+AC13,5)</f>
        <v>19882.080000000002</v>
      </c>
      <c r="AD14" s="3"/>
      <c r="AE14" s="2">
        <f>ROUND(AE3+AE13,5)</f>
        <v>23986.2</v>
      </c>
      <c r="AF14" s="3"/>
      <c r="AG14" s="2">
        <f>ROUND(AG3+AG13,5)</f>
        <v>24988.86</v>
      </c>
      <c r="AH14" s="3"/>
      <c r="AI14" s="2">
        <f>ROUND(AI3+AI13,5)</f>
        <v>27150.12</v>
      </c>
      <c r="AJ14" s="3"/>
      <c r="AK14" s="2">
        <f>ROUND(AK3+AK13,5)</f>
        <v>25573.77</v>
      </c>
      <c r="AL14" s="3"/>
      <c r="AM14" s="2">
        <f>ROUND(AM3+AM13,5)</f>
        <v>22246.79</v>
      </c>
      <c r="AN14" s="3"/>
      <c r="AO14" s="2">
        <f>ROUND(AO3+AO13,5)</f>
        <v>22827.29</v>
      </c>
      <c r="AP14" s="3"/>
      <c r="AQ14" s="2">
        <f>ROUND(AQ3+AQ13,5)</f>
        <v>22068.1</v>
      </c>
      <c r="AR14" s="3"/>
      <c r="AS14" s="2">
        <f>ROUND(SUM(I14:AQ14),5)</f>
        <v>426967.1</v>
      </c>
    </row>
    <row r="15" spans="1:45">
      <c r="A15" s="1"/>
      <c r="B15" s="1"/>
      <c r="C15" s="1"/>
      <c r="D15" s="1" t="s">
        <v>32</v>
      </c>
      <c r="E15" s="1"/>
      <c r="F15" s="1"/>
      <c r="G15" s="1"/>
      <c r="H15" s="1"/>
      <c r="I15" s="2"/>
      <c r="J15" s="3"/>
      <c r="K15" s="2"/>
      <c r="L15" s="3"/>
      <c r="M15" s="2"/>
      <c r="N15" s="3"/>
      <c r="O15" s="2"/>
      <c r="P15" s="3"/>
      <c r="Q15" s="2"/>
      <c r="R15" s="3"/>
      <c r="S15" s="2"/>
      <c r="T15" s="3"/>
      <c r="U15" s="2"/>
      <c r="V15" s="3"/>
      <c r="W15" s="2"/>
      <c r="X15" s="3"/>
      <c r="Y15" s="2"/>
      <c r="Z15" s="3"/>
      <c r="AA15" s="2"/>
      <c r="AB15" s="3"/>
      <c r="AC15" s="2"/>
      <c r="AD15" s="3"/>
      <c r="AE15" s="2"/>
      <c r="AF15" s="3"/>
      <c r="AG15" s="2"/>
      <c r="AH15" s="3"/>
      <c r="AI15" s="2"/>
      <c r="AJ15" s="3"/>
      <c r="AK15" s="2"/>
      <c r="AL15" s="3"/>
      <c r="AM15" s="2"/>
      <c r="AN15" s="3"/>
      <c r="AO15" s="2"/>
      <c r="AP15" s="3"/>
      <c r="AQ15" s="2"/>
      <c r="AR15" s="3"/>
      <c r="AS15" s="2"/>
    </row>
    <row r="16" spans="1:45" ht="15" thickBot="1">
      <c r="A16" s="1"/>
      <c r="B16" s="1"/>
      <c r="C16" s="1"/>
      <c r="D16" s="1"/>
      <c r="E16" s="1" t="s">
        <v>33</v>
      </c>
      <c r="F16" s="1"/>
      <c r="G16" s="1"/>
      <c r="H16" s="1"/>
      <c r="I16" s="2">
        <v>0</v>
      </c>
      <c r="J16" s="3"/>
      <c r="K16" s="2">
        <v>0</v>
      </c>
      <c r="L16" s="3"/>
      <c r="M16" s="2">
        <v>0</v>
      </c>
      <c r="N16" s="3"/>
      <c r="O16" s="2">
        <v>0</v>
      </c>
      <c r="P16" s="3"/>
      <c r="Q16" s="2">
        <v>0</v>
      </c>
      <c r="R16" s="3"/>
      <c r="S16" s="2">
        <v>0</v>
      </c>
      <c r="T16" s="3"/>
      <c r="U16" s="2">
        <v>0</v>
      </c>
      <c r="V16" s="3"/>
      <c r="W16" s="2">
        <v>0</v>
      </c>
      <c r="X16" s="3"/>
      <c r="Y16" s="2">
        <v>0</v>
      </c>
      <c r="Z16" s="3"/>
      <c r="AA16" s="2">
        <v>0</v>
      </c>
      <c r="AB16" s="3"/>
      <c r="AC16" s="2">
        <v>0</v>
      </c>
      <c r="AD16" s="3"/>
      <c r="AE16" s="2">
        <v>139.79</v>
      </c>
      <c r="AF16" s="3"/>
      <c r="AG16" s="2">
        <v>0</v>
      </c>
      <c r="AH16" s="3"/>
      <c r="AI16" s="2">
        <v>0</v>
      </c>
      <c r="AJ16" s="3"/>
      <c r="AK16" s="2">
        <v>0</v>
      </c>
      <c r="AL16" s="3"/>
      <c r="AM16" s="2">
        <v>0</v>
      </c>
      <c r="AN16" s="3"/>
      <c r="AO16" s="2">
        <v>0</v>
      </c>
      <c r="AP16" s="3"/>
      <c r="AQ16" s="2">
        <v>0</v>
      </c>
      <c r="AR16" s="3"/>
      <c r="AS16" s="2">
        <f>ROUND(SUM(I16:AQ16),5)</f>
        <v>139.79</v>
      </c>
    </row>
    <row r="17" spans="1:45" ht="15" thickBot="1">
      <c r="A17" s="1"/>
      <c r="B17" s="1"/>
      <c r="C17" s="1"/>
      <c r="D17" s="1" t="s">
        <v>34</v>
      </c>
      <c r="E17" s="1"/>
      <c r="F17" s="1"/>
      <c r="G17" s="1"/>
      <c r="H17" s="1"/>
      <c r="I17" s="6">
        <f>ROUND(SUM(I15:I16),5)</f>
        <v>0</v>
      </c>
      <c r="J17" s="3"/>
      <c r="K17" s="6">
        <f>ROUND(SUM(K15:K16),5)</f>
        <v>0</v>
      </c>
      <c r="L17" s="3"/>
      <c r="M17" s="6">
        <f>ROUND(SUM(M15:M16),5)</f>
        <v>0</v>
      </c>
      <c r="N17" s="3"/>
      <c r="O17" s="6">
        <f>ROUND(SUM(O15:O16),5)</f>
        <v>0</v>
      </c>
      <c r="P17" s="3"/>
      <c r="Q17" s="6">
        <f>ROUND(SUM(Q15:Q16),5)</f>
        <v>0</v>
      </c>
      <c r="R17" s="3"/>
      <c r="S17" s="6">
        <f>ROUND(SUM(S15:S16),5)</f>
        <v>0</v>
      </c>
      <c r="T17" s="3"/>
      <c r="U17" s="6">
        <f>ROUND(SUM(U15:U16),5)</f>
        <v>0</v>
      </c>
      <c r="V17" s="3"/>
      <c r="W17" s="6">
        <f>ROUND(SUM(W15:W16),5)</f>
        <v>0</v>
      </c>
      <c r="X17" s="3"/>
      <c r="Y17" s="6">
        <f>ROUND(SUM(Y15:Y16),5)</f>
        <v>0</v>
      </c>
      <c r="Z17" s="3"/>
      <c r="AA17" s="6">
        <f>ROUND(SUM(AA15:AA16),5)</f>
        <v>0</v>
      </c>
      <c r="AB17" s="3"/>
      <c r="AC17" s="6">
        <f>ROUND(SUM(AC15:AC16),5)</f>
        <v>0</v>
      </c>
      <c r="AD17" s="3"/>
      <c r="AE17" s="6">
        <f>ROUND(SUM(AE15:AE16),5)</f>
        <v>139.79</v>
      </c>
      <c r="AF17" s="3"/>
      <c r="AG17" s="6">
        <f>ROUND(SUM(AG15:AG16),5)</f>
        <v>0</v>
      </c>
      <c r="AH17" s="3"/>
      <c r="AI17" s="6">
        <f>ROUND(SUM(AI15:AI16),5)</f>
        <v>0</v>
      </c>
      <c r="AJ17" s="3"/>
      <c r="AK17" s="6">
        <f>ROUND(SUM(AK15:AK16),5)</f>
        <v>0</v>
      </c>
      <c r="AL17" s="3"/>
      <c r="AM17" s="6">
        <f>ROUND(SUM(AM15:AM16),5)</f>
        <v>0</v>
      </c>
      <c r="AN17" s="3"/>
      <c r="AO17" s="6">
        <f>ROUND(SUM(AO15:AO16),5)</f>
        <v>0</v>
      </c>
      <c r="AP17" s="3"/>
      <c r="AQ17" s="6">
        <f>ROUND(SUM(AQ15:AQ16),5)</f>
        <v>0</v>
      </c>
      <c r="AR17" s="3"/>
      <c r="AS17" s="6">
        <f>ROUND(SUM(I17:AQ17),5)</f>
        <v>139.79</v>
      </c>
    </row>
    <row r="18" spans="1:45">
      <c r="A18" s="1"/>
      <c r="B18" s="1"/>
      <c r="C18" s="1" t="s">
        <v>35</v>
      </c>
      <c r="D18" s="1"/>
      <c r="E18" s="1"/>
      <c r="F18" s="1"/>
      <c r="G18" s="1"/>
      <c r="H18" s="1"/>
      <c r="I18" s="2">
        <f>ROUND(I14-I17,5)</f>
        <v>26424.43</v>
      </c>
      <c r="J18" s="3"/>
      <c r="K18" s="2">
        <f>ROUND(K14-K17,5)</f>
        <v>25526.54</v>
      </c>
      <c r="L18" s="3"/>
      <c r="M18" s="2">
        <f>ROUND(M14-M17,5)</f>
        <v>21846.09</v>
      </c>
      <c r="N18" s="3"/>
      <c r="O18" s="2">
        <f>ROUND(O14-O17,5)</f>
        <v>26134.3</v>
      </c>
      <c r="P18" s="3"/>
      <c r="Q18" s="2">
        <f>ROUND(Q14-Q17,5)</f>
        <v>24318.76</v>
      </c>
      <c r="R18" s="3"/>
      <c r="S18" s="2">
        <f>ROUND(S14-S17,5)</f>
        <v>19628.25</v>
      </c>
      <c r="T18" s="3"/>
      <c r="U18" s="2">
        <f>ROUND(U14-U17,5)</f>
        <v>25508.05</v>
      </c>
      <c r="V18" s="3"/>
      <c r="W18" s="2">
        <f>ROUND(W14-W17,5)</f>
        <v>23710.240000000002</v>
      </c>
      <c r="X18" s="3"/>
      <c r="Y18" s="2">
        <f>ROUND(Y14-Y17,5)</f>
        <v>22842.21</v>
      </c>
      <c r="Z18" s="3"/>
      <c r="AA18" s="2">
        <f>ROUND(AA14-AA17,5)</f>
        <v>22305.02</v>
      </c>
      <c r="AB18" s="3"/>
      <c r="AC18" s="2">
        <f>ROUND(AC14-AC17,5)</f>
        <v>19882.080000000002</v>
      </c>
      <c r="AD18" s="3"/>
      <c r="AE18" s="2">
        <f>ROUND(AE14-AE17,5)</f>
        <v>23846.41</v>
      </c>
      <c r="AF18" s="3"/>
      <c r="AG18" s="2">
        <f>ROUND(AG14-AG17,5)</f>
        <v>24988.86</v>
      </c>
      <c r="AH18" s="3"/>
      <c r="AI18" s="2">
        <f>ROUND(AI14-AI17,5)</f>
        <v>27150.12</v>
      </c>
      <c r="AJ18" s="3"/>
      <c r="AK18" s="2">
        <f>ROUND(AK14-AK17,5)</f>
        <v>25573.77</v>
      </c>
      <c r="AL18" s="3"/>
      <c r="AM18" s="2">
        <f>ROUND(AM14-AM17,5)</f>
        <v>22246.79</v>
      </c>
      <c r="AN18" s="3"/>
      <c r="AO18" s="2">
        <f>ROUND(AO14-AO17,5)</f>
        <v>22827.29</v>
      </c>
      <c r="AP18" s="3"/>
      <c r="AQ18" s="2">
        <f>ROUND(AQ14-AQ17,5)</f>
        <v>22068.1</v>
      </c>
      <c r="AR18" s="3"/>
      <c r="AS18" s="2">
        <f>ROUND(SUM(I18:AQ18),5)</f>
        <v>426827.31</v>
      </c>
    </row>
    <row r="19" spans="1:45">
      <c r="A19" s="1"/>
      <c r="B19" s="1"/>
      <c r="C19" s="1"/>
      <c r="D19" s="1" t="s">
        <v>36</v>
      </c>
      <c r="E19" s="1"/>
      <c r="F19" s="1"/>
      <c r="G19" s="1"/>
      <c r="H19" s="1"/>
      <c r="I19" s="2"/>
      <c r="J19" s="3"/>
      <c r="K19" s="2"/>
      <c r="L19" s="3"/>
      <c r="M19" s="2"/>
      <c r="N19" s="3"/>
      <c r="O19" s="2"/>
      <c r="P19" s="3"/>
      <c r="Q19" s="2"/>
      <c r="R19" s="3"/>
      <c r="S19" s="2"/>
      <c r="T19" s="3"/>
      <c r="U19" s="2"/>
      <c r="V19" s="3"/>
      <c r="W19" s="2"/>
      <c r="X19" s="3"/>
      <c r="Y19" s="2"/>
      <c r="Z19" s="3"/>
      <c r="AA19" s="2"/>
      <c r="AB19" s="3"/>
      <c r="AC19" s="2"/>
      <c r="AD19" s="3"/>
      <c r="AE19" s="2"/>
      <c r="AF19" s="3"/>
      <c r="AG19" s="2"/>
      <c r="AH19" s="3"/>
      <c r="AI19" s="2"/>
      <c r="AJ19" s="3"/>
      <c r="AK19" s="2"/>
      <c r="AL19" s="3"/>
      <c r="AM19" s="2"/>
      <c r="AN19" s="3"/>
      <c r="AO19" s="2"/>
      <c r="AP19" s="3"/>
      <c r="AQ19" s="2"/>
      <c r="AR19" s="3"/>
      <c r="AS19" s="2"/>
    </row>
    <row r="20" spans="1:45">
      <c r="A20" s="1"/>
      <c r="B20" s="1"/>
      <c r="C20" s="1"/>
      <c r="D20" s="1"/>
      <c r="E20" s="1" t="s">
        <v>37</v>
      </c>
      <c r="F20" s="1"/>
      <c r="G20" s="1"/>
      <c r="H20" s="1"/>
      <c r="I20" s="2"/>
      <c r="J20" s="3"/>
      <c r="K20" s="2"/>
      <c r="L20" s="3"/>
      <c r="M20" s="2"/>
      <c r="N20" s="3"/>
      <c r="O20" s="2"/>
      <c r="P20" s="3"/>
      <c r="Q20" s="2"/>
      <c r="R20" s="3"/>
      <c r="S20" s="2"/>
      <c r="T20" s="3"/>
      <c r="U20" s="2"/>
      <c r="V20" s="3"/>
      <c r="W20" s="2"/>
      <c r="X20" s="3"/>
      <c r="Y20" s="2"/>
      <c r="Z20" s="3"/>
      <c r="AA20" s="2"/>
      <c r="AB20" s="3"/>
      <c r="AC20" s="2"/>
      <c r="AD20" s="3"/>
      <c r="AE20" s="2"/>
      <c r="AF20" s="3"/>
      <c r="AG20" s="2"/>
      <c r="AH20" s="3"/>
      <c r="AI20" s="2"/>
      <c r="AJ20" s="3"/>
      <c r="AK20" s="2"/>
      <c r="AL20" s="3"/>
      <c r="AM20" s="2"/>
      <c r="AN20" s="3"/>
      <c r="AO20" s="2"/>
      <c r="AP20" s="3"/>
      <c r="AQ20" s="2"/>
      <c r="AR20" s="3"/>
      <c r="AS20" s="2"/>
    </row>
    <row r="21" spans="1:45">
      <c r="A21" s="1"/>
      <c r="B21" s="1"/>
      <c r="C21" s="1"/>
      <c r="D21" s="1"/>
      <c r="E21" s="1"/>
      <c r="F21" s="1" t="s">
        <v>38</v>
      </c>
      <c r="G21" s="1"/>
      <c r="H21" s="1"/>
      <c r="I21" s="2"/>
      <c r="J21" s="3"/>
      <c r="K21" s="2"/>
      <c r="L21" s="3"/>
      <c r="M21" s="2"/>
      <c r="N21" s="3"/>
      <c r="O21" s="2"/>
      <c r="P21" s="3"/>
      <c r="Q21" s="2"/>
      <c r="R21" s="3"/>
      <c r="S21" s="2"/>
      <c r="T21" s="3"/>
      <c r="U21" s="2"/>
      <c r="V21" s="3"/>
      <c r="W21" s="2"/>
      <c r="X21" s="3"/>
      <c r="Y21" s="2"/>
      <c r="Z21" s="3"/>
      <c r="AA21" s="2"/>
      <c r="AB21" s="3"/>
      <c r="AC21" s="2"/>
      <c r="AD21" s="3"/>
      <c r="AE21" s="2"/>
      <c r="AF21" s="3"/>
      <c r="AG21" s="2"/>
      <c r="AH21" s="3"/>
      <c r="AI21" s="2"/>
      <c r="AJ21" s="3"/>
      <c r="AK21" s="2"/>
      <c r="AL21" s="3"/>
      <c r="AM21" s="2"/>
      <c r="AN21" s="3"/>
      <c r="AO21" s="2"/>
      <c r="AP21" s="3"/>
      <c r="AQ21" s="2"/>
      <c r="AR21" s="3"/>
      <c r="AS21" s="2"/>
    </row>
    <row r="22" spans="1:45" ht="15" thickBot="1">
      <c r="A22" s="1"/>
      <c r="B22" s="1"/>
      <c r="C22" s="1"/>
      <c r="D22" s="1"/>
      <c r="E22" s="1"/>
      <c r="F22" s="1"/>
      <c r="G22" s="1" t="s">
        <v>39</v>
      </c>
      <c r="H22" s="1"/>
      <c r="I22" s="2">
        <v>0</v>
      </c>
      <c r="J22" s="3"/>
      <c r="K22" s="2">
        <v>0</v>
      </c>
      <c r="L22" s="3"/>
      <c r="M22" s="2">
        <v>0</v>
      </c>
      <c r="N22" s="3"/>
      <c r="O22" s="2">
        <v>0</v>
      </c>
      <c r="P22" s="3"/>
      <c r="Q22" s="2">
        <v>0</v>
      </c>
      <c r="R22" s="3"/>
      <c r="S22" s="2">
        <v>0</v>
      </c>
      <c r="T22" s="3"/>
      <c r="U22" s="2">
        <v>0</v>
      </c>
      <c r="V22" s="3"/>
      <c r="W22" s="2">
        <v>0</v>
      </c>
      <c r="X22" s="3"/>
      <c r="Y22" s="2">
        <v>0</v>
      </c>
      <c r="Z22" s="3"/>
      <c r="AA22" s="2">
        <v>0</v>
      </c>
      <c r="AB22" s="3"/>
      <c r="AC22" s="2">
        <v>0</v>
      </c>
      <c r="AD22" s="3"/>
      <c r="AE22" s="2">
        <v>0</v>
      </c>
      <c r="AF22" s="3"/>
      <c r="AG22" s="2">
        <v>0</v>
      </c>
      <c r="AH22" s="3"/>
      <c r="AI22" s="2">
        <v>0</v>
      </c>
      <c r="AJ22" s="3"/>
      <c r="AK22" s="2">
        <v>0</v>
      </c>
      <c r="AL22" s="3"/>
      <c r="AM22" s="2">
        <v>0</v>
      </c>
      <c r="AN22" s="3"/>
      <c r="AO22" s="2">
        <v>0</v>
      </c>
      <c r="AP22" s="3"/>
      <c r="AQ22" s="2">
        <v>100</v>
      </c>
      <c r="AR22" s="3"/>
      <c r="AS22" s="2">
        <f>ROUND(SUM(I22:AQ22),5)</f>
        <v>100</v>
      </c>
    </row>
    <row r="23" spans="1:45" ht="15" thickBot="1">
      <c r="A23" s="1"/>
      <c r="B23" s="1"/>
      <c r="C23" s="1"/>
      <c r="D23" s="1"/>
      <c r="E23" s="1"/>
      <c r="F23" s="1" t="s">
        <v>40</v>
      </c>
      <c r="G23" s="1"/>
      <c r="H23" s="1"/>
      <c r="I23" s="6">
        <f>ROUND(SUM(I21:I22),5)</f>
        <v>0</v>
      </c>
      <c r="J23" s="3"/>
      <c r="K23" s="6">
        <f>ROUND(SUM(K21:K22),5)</f>
        <v>0</v>
      </c>
      <c r="L23" s="3"/>
      <c r="M23" s="6">
        <f>ROUND(SUM(M21:M22),5)</f>
        <v>0</v>
      </c>
      <c r="N23" s="3"/>
      <c r="O23" s="6">
        <f>ROUND(SUM(O21:O22),5)</f>
        <v>0</v>
      </c>
      <c r="P23" s="3"/>
      <c r="Q23" s="6">
        <f>ROUND(SUM(Q21:Q22),5)</f>
        <v>0</v>
      </c>
      <c r="R23" s="3"/>
      <c r="S23" s="6">
        <f>ROUND(SUM(S21:S22),5)</f>
        <v>0</v>
      </c>
      <c r="T23" s="3"/>
      <c r="U23" s="6">
        <f>ROUND(SUM(U21:U22),5)</f>
        <v>0</v>
      </c>
      <c r="V23" s="3"/>
      <c r="W23" s="6">
        <f>ROUND(SUM(W21:W22),5)</f>
        <v>0</v>
      </c>
      <c r="X23" s="3"/>
      <c r="Y23" s="6">
        <f>ROUND(SUM(Y21:Y22),5)</f>
        <v>0</v>
      </c>
      <c r="Z23" s="3"/>
      <c r="AA23" s="6">
        <f>ROUND(SUM(AA21:AA22),5)</f>
        <v>0</v>
      </c>
      <c r="AB23" s="3"/>
      <c r="AC23" s="6">
        <f>ROUND(SUM(AC21:AC22),5)</f>
        <v>0</v>
      </c>
      <c r="AD23" s="3"/>
      <c r="AE23" s="6">
        <f>ROUND(SUM(AE21:AE22),5)</f>
        <v>0</v>
      </c>
      <c r="AF23" s="3"/>
      <c r="AG23" s="6">
        <f>ROUND(SUM(AG21:AG22),5)</f>
        <v>0</v>
      </c>
      <c r="AH23" s="3"/>
      <c r="AI23" s="6">
        <f>ROUND(SUM(AI21:AI22),5)</f>
        <v>0</v>
      </c>
      <c r="AJ23" s="3"/>
      <c r="AK23" s="6">
        <f>ROUND(SUM(AK21:AK22),5)</f>
        <v>0</v>
      </c>
      <c r="AL23" s="3"/>
      <c r="AM23" s="6">
        <f>ROUND(SUM(AM21:AM22),5)</f>
        <v>0</v>
      </c>
      <c r="AN23" s="3"/>
      <c r="AO23" s="6">
        <f>ROUND(SUM(AO21:AO22),5)</f>
        <v>0</v>
      </c>
      <c r="AP23" s="3"/>
      <c r="AQ23" s="6">
        <f>ROUND(SUM(AQ21:AQ22),5)</f>
        <v>100</v>
      </c>
      <c r="AR23" s="3"/>
      <c r="AS23" s="6">
        <f>ROUND(SUM(I23:AQ23),5)</f>
        <v>100</v>
      </c>
    </row>
    <row r="24" spans="1:45">
      <c r="A24" s="1"/>
      <c r="B24" s="1"/>
      <c r="C24" s="1"/>
      <c r="D24" s="1"/>
      <c r="E24" s="1" t="s">
        <v>41</v>
      </c>
      <c r="F24" s="1"/>
      <c r="G24" s="1"/>
      <c r="H24" s="1"/>
      <c r="I24" s="2">
        <f>ROUND(I20+I23,5)</f>
        <v>0</v>
      </c>
      <c r="J24" s="3"/>
      <c r="K24" s="2">
        <f>ROUND(K20+K23,5)</f>
        <v>0</v>
      </c>
      <c r="L24" s="3"/>
      <c r="M24" s="2">
        <f>ROUND(M20+M23,5)</f>
        <v>0</v>
      </c>
      <c r="N24" s="3"/>
      <c r="O24" s="2">
        <f>ROUND(O20+O23,5)</f>
        <v>0</v>
      </c>
      <c r="P24" s="3"/>
      <c r="Q24" s="2">
        <f>ROUND(Q20+Q23,5)</f>
        <v>0</v>
      </c>
      <c r="R24" s="3"/>
      <c r="S24" s="2">
        <f>ROUND(S20+S23,5)</f>
        <v>0</v>
      </c>
      <c r="T24" s="3"/>
      <c r="U24" s="2">
        <f>ROUND(U20+U23,5)</f>
        <v>0</v>
      </c>
      <c r="V24" s="3"/>
      <c r="W24" s="2">
        <f>ROUND(W20+W23,5)</f>
        <v>0</v>
      </c>
      <c r="X24" s="3"/>
      <c r="Y24" s="2">
        <f>ROUND(Y20+Y23,5)</f>
        <v>0</v>
      </c>
      <c r="Z24" s="3"/>
      <c r="AA24" s="2">
        <f>ROUND(AA20+AA23,5)</f>
        <v>0</v>
      </c>
      <c r="AB24" s="3"/>
      <c r="AC24" s="2">
        <f>ROUND(AC20+AC23,5)</f>
        <v>0</v>
      </c>
      <c r="AD24" s="3"/>
      <c r="AE24" s="2">
        <f>ROUND(AE20+AE23,5)</f>
        <v>0</v>
      </c>
      <c r="AF24" s="3"/>
      <c r="AG24" s="2">
        <f>ROUND(AG20+AG23,5)</f>
        <v>0</v>
      </c>
      <c r="AH24" s="3"/>
      <c r="AI24" s="2">
        <f>ROUND(AI20+AI23,5)</f>
        <v>0</v>
      </c>
      <c r="AJ24" s="3"/>
      <c r="AK24" s="2">
        <f>ROUND(AK20+AK23,5)</f>
        <v>0</v>
      </c>
      <c r="AL24" s="3"/>
      <c r="AM24" s="2">
        <f>ROUND(AM20+AM23,5)</f>
        <v>0</v>
      </c>
      <c r="AN24" s="3"/>
      <c r="AO24" s="2">
        <f>ROUND(AO20+AO23,5)</f>
        <v>0</v>
      </c>
      <c r="AP24" s="3"/>
      <c r="AQ24" s="2">
        <f>ROUND(AQ20+AQ23,5)</f>
        <v>100</v>
      </c>
      <c r="AR24" s="3"/>
      <c r="AS24" s="2">
        <f>ROUND(SUM(I24:AQ24),5)</f>
        <v>100</v>
      </c>
    </row>
    <row r="25" spans="1:45">
      <c r="A25" s="1"/>
      <c r="B25" s="1"/>
      <c r="C25" s="1"/>
      <c r="D25" s="1"/>
      <c r="E25" s="1" t="s">
        <v>42</v>
      </c>
      <c r="F25" s="1"/>
      <c r="G25" s="1"/>
      <c r="H25" s="1"/>
      <c r="I25" s="2"/>
      <c r="J25" s="3"/>
      <c r="K25" s="2"/>
      <c r="L25" s="3"/>
      <c r="M25" s="2"/>
      <c r="N25" s="3"/>
      <c r="O25" s="2"/>
      <c r="P25" s="3"/>
      <c r="Q25" s="2"/>
      <c r="R25" s="3"/>
      <c r="S25" s="2"/>
      <c r="T25" s="3"/>
      <c r="U25" s="2"/>
      <c r="V25" s="3"/>
      <c r="W25" s="2"/>
      <c r="X25" s="3"/>
      <c r="Y25" s="2"/>
      <c r="Z25" s="3"/>
      <c r="AA25" s="2"/>
      <c r="AB25" s="3"/>
      <c r="AC25" s="2"/>
      <c r="AD25" s="3"/>
      <c r="AE25" s="2"/>
      <c r="AF25" s="3"/>
      <c r="AG25" s="2"/>
      <c r="AH25" s="3"/>
      <c r="AI25" s="2"/>
      <c r="AJ25" s="3"/>
      <c r="AK25" s="2"/>
      <c r="AL25" s="3"/>
      <c r="AM25" s="2"/>
      <c r="AN25" s="3"/>
      <c r="AO25" s="2"/>
      <c r="AP25" s="3"/>
      <c r="AQ25" s="2"/>
      <c r="AR25" s="3"/>
      <c r="AS25" s="2"/>
    </row>
    <row r="26" spans="1:45">
      <c r="A26" s="1"/>
      <c r="B26" s="1"/>
      <c r="C26" s="1"/>
      <c r="D26" s="1"/>
      <c r="E26" s="1"/>
      <c r="F26" s="1" t="s">
        <v>43</v>
      </c>
      <c r="G26" s="1"/>
      <c r="H26" s="1"/>
      <c r="I26" s="2"/>
      <c r="J26" s="3"/>
      <c r="K26" s="2"/>
      <c r="L26" s="3"/>
      <c r="M26" s="2"/>
      <c r="N26" s="3"/>
      <c r="O26" s="2"/>
      <c r="P26" s="3"/>
      <c r="Q26" s="2"/>
      <c r="R26" s="3"/>
      <c r="S26" s="2"/>
      <c r="T26" s="3"/>
      <c r="U26" s="2"/>
      <c r="V26" s="3"/>
      <c r="W26" s="2"/>
      <c r="X26" s="3"/>
      <c r="Y26" s="2"/>
      <c r="Z26" s="3"/>
      <c r="AA26" s="2"/>
      <c r="AB26" s="3"/>
      <c r="AC26" s="2"/>
      <c r="AD26" s="3"/>
      <c r="AE26" s="2"/>
      <c r="AF26" s="3"/>
      <c r="AG26" s="2"/>
      <c r="AH26" s="3"/>
      <c r="AI26" s="2"/>
      <c r="AJ26" s="3"/>
      <c r="AK26" s="2"/>
      <c r="AL26" s="3"/>
      <c r="AM26" s="2"/>
      <c r="AN26" s="3"/>
      <c r="AO26" s="2"/>
      <c r="AP26" s="3"/>
      <c r="AQ26" s="2"/>
      <c r="AR26" s="3"/>
      <c r="AS26" s="2"/>
    </row>
    <row r="27" spans="1:45">
      <c r="A27" s="1"/>
      <c r="B27" s="1"/>
      <c r="C27" s="1"/>
      <c r="D27" s="1"/>
      <c r="E27" s="1"/>
      <c r="F27" s="1"/>
      <c r="G27" s="1" t="s">
        <v>44</v>
      </c>
      <c r="H27" s="1"/>
      <c r="I27" s="2">
        <v>24.95</v>
      </c>
      <c r="J27" s="3"/>
      <c r="K27" s="2">
        <v>0</v>
      </c>
      <c r="L27" s="3"/>
      <c r="M27" s="2">
        <v>0</v>
      </c>
      <c r="N27" s="3"/>
      <c r="O27" s="2">
        <v>24.95</v>
      </c>
      <c r="P27" s="3"/>
      <c r="Q27" s="2">
        <v>0</v>
      </c>
      <c r="R27" s="3"/>
      <c r="S27" s="2">
        <v>0</v>
      </c>
      <c r="T27" s="3"/>
      <c r="U27" s="2">
        <v>0</v>
      </c>
      <c r="V27" s="3"/>
      <c r="W27" s="2">
        <v>0</v>
      </c>
      <c r="X27" s="3"/>
      <c r="Y27" s="2">
        <v>0</v>
      </c>
      <c r="Z27" s="3"/>
      <c r="AA27" s="2">
        <v>0</v>
      </c>
      <c r="AB27" s="3"/>
      <c r="AC27" s="2">
        <v>0</v>
      </c>
      <c r="AD27" s="3"/>
      <c r="AE27" s="2">
        <v>0</v>
      </c>
      <c r="AF27" s="3"/>
      <c r="AG27" s="2">
        <v>0</v>
      </c>
      <c r="AH27" s="3"/>
      <c r="AI27" s="2">
        <v>0</v>
      </c>
      <c r="AJ27" s="3"/>
      <c r="AK27" s="2">
        <v>0</v>
      </c>
      <c r="AL27" s="3"/>
      <c r="AM27" s="2">
        <v>0</v>
      </c>
      <c r="AN27" s="3"/>
      <c r="AO27" s="2">
        <v>0</v>
      </c>
      <c r="AP27" s="3"/>
      <c r="AQ27" s="2">
        <v>0</v>
      </c>
      <c r="AR27" s="3"/>
      <c r="AS27" s="2">
        <f>ROUND(SUM(I27:AQ27),5)</f>
        <v>49.9</v>
      </c>
    </row>
    <row r="28" spans="1:45" ht="15" thickBot="1">
      <c r="A28" s="1"/>
      <c r="B28" s="1"/>
      <c r="C28" s="1"/>
      <c r="D28" s="1"/>
      <c r="E28" s="1"/>
      <c r="F28" s="1"/>
      <c r="G28" s="1" t="s">
        <v>45</v>
      </c>
      <c r="H28" s="1"/>
      <c r="I28" s="4">
        <v>459.29</v>
      </c>
      <c r="J28" s="3"/>
      <c r="K28" s="4">
        <v>495.98</v>
      </c>
      <c r="L28" s="3"/>
      <c r="M28" s="4">
        <v>476.7</v>
      </c>
      <c r="N28" s="3"/>
      <c r="O28" s="4">
        <v>470.72</v>
      </c>
      <c r="P28" s="3"/>
      <c r="Q28" s="4">
        <v>467.15</v>
      </c>
      <c r="R28" s="3"/>
      <c r="S28" s="4">
        <v>504.04</v>
      </c>
      <c r="T28" s="3"/>
      <c r="U28" s="4">
        <v>479.12</v>
      </c>
      <c r="V28" s="3"/>
      <c r="W28" s="4">
        <v>478.29</v>
      </c>
      <c r="X28" s="3"/>
      <c r="Y28" s="4">
        <v>414.26</v>
      </c>
      <c r="Z28" s="3"/>
      <c r="AA28" s="4">
        <v>444.86</v>
      </c>
      <c r="AB28" s="3"/>
      <c r="AC28" s="4">
        <v>14.95</v>
      </c>
      <c r="AD28" s="3"/>
      <c r="AE28" s="4">
        <v>14.95</v>
      </c>
      <c r="AF28" s="3"/>
      <c r="AG28" s="4">
        <v>491.57</v>
      </c>
      <c r="AH28" s="3"/>
      <c r="AI28" s="4">
        <v>519.5</v>
      </c>
      <c r="AJ28" s="3"/>
      <c r="AK28" s="4">
        <v>510.06</v>
      </c>
      <c r="AL28" s="3"/>
      <c r="AM28" s="4">
        <v>494.99</v>
      </c>
      <c r="AN28" s="3"/>
      <c r="AO28" s="4">
        <v>440.95</v>
      </c>
      <c r="AP28" s="3"/>
      <c r="AQ28" s="4">
        <v>441.98</v>
      </c>
      <c r="AR28" s="3"/>
      <c r="AS28" s="4">
        <f>ROUND(SUM(I28:AQ28),5)</f>
        <v>7619.36</v>
      </c>
    </row>
    <row r="29" spans="1:45">
      <c r="A29" s="1"/>
      <c r="B29" s="1"/>
      <c r="C29" s="1"/>
      <c r="D29" s="1"/>
      <c r="E29" s="1"/>
      <c r="F29" s="1" t="s">
        <v>46</v>
      </c>
      <c r="G29" s="1"/>
      <c r="H29" s="1"/>
      <c r="I29" s="2">
        <f>ROUND(SUM(I26:I28),5)</f>
        <v>484.24</v>
      </c>
      <c r="J29" s="3"/>
      <c r="K29" s="2">
        <f>ROUND(SUM(K26:K28),5)</f>
        <v>495.98</v>
      </c>
      <c r="L29" s="3"/>
      <c r="M29" s="2">
        <f>ROUND(SUM(M26:M28),5)</f>
        <v>476.7</v>
      </c>
      <c r="N29" s="3"/>
      <c r="O29" s="2">
        <f>ROUND(SUM(O26:O28),5)</f>
        <v>495.67</v>
      </c>
      <c r="P29" s="3"/>
      <c r="Q29" s="2">
        <f>ROUND(SUM(Q26:Q28),5)</f>
        <v>467.15</v>
      </c>
      <c r="R29" s="3"/>
      <c r="S29" s="2">
        <f>ROUND(SUM(S26:S28),5)</f>
        <v>504.04</v>
      </c>
      <c r="T29" s="3"/>
      <c r="U29" s="2">
        <f>ROUND(SUM(U26:U28),5)</f>
        <v>479.12</v>
      </c>
      <c r="V29" s="3"/>
      <c r="W29" s="2">
        <f>ROUND(SUM(W26:W28),5)</f>
        <v>478.29</v>
      </c>
      <c r="X29" s="3"/>
      <c r="Y29" s="2">
        <f>ROUND(SUM(Y26:Y28),5)</f>
        <v>414.26</v>
      </c>
      <c r="Z29" s="3"/>
      <c r="AA29" s="2">
        <f>ROUND(SUM(AA26:AA28),5)</f>
        <v>444.86</v>
      </c>
      <c r="AB29" s="3"/>
      <c r="AC29" s="2">
        <f>ROUND(SUM(AC26:AC28),5)</f>
        <v>14.95</v>
      </c>
      <c r="AD29" s="3"/>
      <c r="AE29" s="2">
        <f>ROUND(SUM(AE26:AE28),5)</f>
        <v>14.95</v>
      </c>
      <c r="AF29" s="3"/>
      <c r="AG29" s="2">
        <f>ROUND(SUM(AG26:AG28),5)</f>
        <v>491.57</v>
      </c>
      <c r="AH29" s="3"/>
      <c r="AI29" s="2">
        <f>ROUND(SUM(AI26:AI28),5)</f>
        <v>519.5</v>
      </c>
      <c r="AJ29" s="3"/>
      <c r="AK29" s="2">
        <f>ROUND(SUM(AK26:AK28),5)</f>
        <v>510.06</v>
      </c>
      <c r="AL29" s="3"/>
      <c r="AM29" s="2">
        <f>ROUND(SUM(AM26:AM28),5)</f>
        <v>494.99</v>
      </c>
      <c r="AN29" s="3"/>
      <c r="AO29" s="2">
        <f>ROUND(SUM(AO26:AO28),5)</f>
        <v>440.95</v>
      </c>
      <c r="AP29" s="3"/>
      <c r="AQ29" s="2">
        <f>ROUND(SUM(AQ26:AQ28),5)</f>
        <v>441.98</v>
      </c>
      <c r="AR29" s="3"/>
      <c r="AS29" s="2">
        <f>ROUND(SUM(I29:AQ29),5)</f>
        <v>7669.26</v>
      </c>
    </row>
    <row r="30" spans="1:45">
      <c r="A30" s="1"/>
      <c r="B30" s="1"/>
      <c r="C30" s="1"/>
      <c r="D30" s="1"/>
      <c r="E30" s="1"/>
      <c r="F30" s="1" t="s">
        <v>47</v>
      </c>
      <c r="G30" s="1"/>
      <c r="H30" s="1"/>
      <c r="I30" s="2">
        <v>562.73</v>
      </c>
      <c r="J30" s="3"/>
      <c r="K30" s="2">
        <v>0</v>
      </c>
      <c r="L30" s="3"/>
      <c r="M30" s="2">
        <v>0</v>
      </c>
      <c r="N30" s="3"/>
      <c r="O30" s="2">
        <v>0</v>
      </c>
      <c r="P30" s="3"/>
      <c r="Q30" s="2">
        <v>0</v>
      </c>
      <c r="R30" s="3"/>
      <c r="S30" s="2">
        <v>0</v>
      </c>
      <c r="T30" s="3"/>
      <c r="U30" s="2">
        <v>0</v>
      </c>
      <c r="V30" s="3"/>
      <c r="W30" s="2">
        <v>0</v>
      </c>
      <c r="X30" s="3"/>
      <c r="Y30" s="2">
        <v>0</v>
      </c>
      <c r="Z30" s="3"/>
      <c r="AA30" s="2">
        <v>0</v>
      </c>
      <c r="AB30" s="3"/>
      <c r="AC30" s="2">
        <v>0</v>
      </c>
      <c r="AD30" s="3"/>
      <c r="AE30" s="2">
        <v>250.82</v>
      </c>
      <c r="AF30" s="3"/>
      <c r="AG30" s="2">
        <v>250.82</v>
      </c>
      <c r="AH30" s="3"/>
      <c r="AI30" s="2">
        <v>0</v>
      </c>
      <c r="AJ30" s="3"/>
      <c r="AK30" s="2">
        <v>0</v>
      </c>
      <c r="AL30" s="3"/>
      <c r="AM30" s="2">
        <v>0</v>
      </c>
      <c r="AN30" s="3"/>
      <c r="AO30" s="2">
        <v>0</v>
      </c>
      <c r="AP30" s="3"/>
      <c r="AQ30" s="2">
        <v>0</v>
      </c>
      <c r="AR30" s="3"/>
      <c r="AS30" s="2">
        <f>ROUND(SUM(I30:AQ30),5)</f>
        <v>1064.3699999999999</v>
      </c>
    </row>
    <row r="31" spans="1:45">
      <c r="A31" s="1"/>
      <c r="B31" s="1"/>
      <c r="C31" s="1"/>
      <c r="D31" s="1"/>
      <c r="E31" s="1"/>
      <c r="F31" s="1" t="s">
        <v>48</v>
      </c>
      <c r="G31" s="1"/>
      <c r="H31" s="1"/>
      <c r="I31" s="2">
        <v>0</v>
      </c>
      <c r="J31" s="3"/>
      <c r="K31" s="2">
        <v>0</v>
      </c>
      <c r="L31" s="3"/>
      <c r="M31" s="2">
        <v>0</v>
      </c>
      <c r="N31" s="3"/>
      <c r="O31" s="2">
        <v>0</v>
      </c>
      <c r="P31" s="3"/>
      <c r="Q31" s="2">
        <v>0</v>
      </c>
      <c r="R31" s="3"/>
      <c r="S31" s="2">
        <v>0</v>
      </c>
      <c r="T31" s="3"/>
      <c r="U31" s="2">
        <v>100</v>
      </c>
      <c r="V31" s="3"/>
      <c r="W31" s="2">
        <v>0</v>
      </c>
      <c r="X31" s="3"/>
      <c r="Y31" s="2">
        <v>0</v>
      </c>
      <c r="Z31" s="3"/>
      <c r="AA31" s="2">
        <v>0</v>
      </c>
      <c r="AB31" s="3"/>
      <c r="AC31" s="2">
        <v>0</v>
      </c>
      <c r="AD31" s="3"/>
      <c r="AE31" s="2">
        <v>0</v>
      </c>
      <c r="AF31" s="3"/>
      <c r="AG31" s="2">
        <v>0</v>
      </c>
      <c r="AH31" s="3"/>
      <c r="AI31" s="2">
        <v>0</v>
      </c>
      <c r="AJ31" s="3"/>
      <c r="AK31" s="2">
        <v>0</v>
      </c>
      <c r="AL31" s="3"/>
      <c r="AM31" s="2">
        <v>0</v>
      </c>
      <c r="AN31" s="3"/>
      <c r="AO31" s="2">
        <v>0</v>
      </c>
      <c r="AP31" s="3"/>
      <c r="AQ31" s="2">
        <v>0</v>
      </c>
      <c r="AR31" s="3"/>
      <c r="AS31" s="2">
        <f>ROUND(SUM(I31:AQ31),5)</f>
        <v>100</v>
      </c>
    </row>
    <row r="32" spans="1:45">
      <c r="A32" s="1"/>
      <c r="B32" s="1"/>
      <c r="C32" s="1"/>
      <c r="D32" s="1"/>
      <c r="E32" s="1"/>
      <c r="F32" s="1" t="s">
        <v>49</v>
      </c>
      <c r="G32" s="1"/>
      <c r="H32" s="1"/>
      <c r="I32" s="2"/>
      <c r="J32" s="3"/>
      <c r="K32" s="2"/>
      <c r="L32" s="3"/>
      <c r="M32" s="2"/>
      <c r="N32" s="3"/>
      <c r="O32" s="2"/>
      <c r="P32" s="3"/>
      <c r="Q32" s="2"/>
      <c r="R32" s="3"/>
      <c r="S32" s="2"/>
      <c r="T32" s="3"/>
      <c r="U32" s="2"/>
      <c r="V32" s="3"/>
      <c r="W32" s="2"/>
      <c r="X32" s="3"/>
      <c r="Y32" s="2"/>
      <c r="Z32" s="3"/>
      <c r="AA32" s="2"/>
      <c r="AB32" s="3"/>
      <c r="AC32" s="2"/>
      <c r="AD32" s="3"/>
      <c r="AE32" s="2"/>
      <c r="AF32" s="3"/>
      <c r="AG32" s="2"/>
      <c r="AH32" s="3"/>
      <c r="AI32" s="2"/>
      <c r="AJ32" s="3"/>
      <c r="AK32" s="2"/>
      <c r="AL32" s="3"/>
      <c r="AM32" s="2"/>
      <c r="AN32" s="3"/>
      <c r="AO32" s="2"/>
      <c r="AP32" s="3"/>
      <c r="AQ32" s="2"/>
      <c r="AR32" s="3"/>
      <c r="AS32" s="2"/>
    </row>
    <row r="33" spans="1:45" ht="15" thickBot="1">
      <c r="A33" s="1"/>
      <c r="B33" s="1"/>
      <c r="C33" s="1"/>
      <c r="D33" s="1"/>
      <c r="E33" s="1"/>
      <c r="F33" s="1"/>
      <c r="G33" s="1" t="s">
        <v>50</v>
      </c>
      <c r="H33" s="1"/>
      <c r="I33" s="4">
        <v>0</v>
      </c>
      <c r="J33" s="3"/>
      <c r="K33" s="4">
        <v>0</v>
      </c>
      <c r="L33" s="3"/>
      <c r="M33" s="4">
        <v>0</v>
      </c>
      <c r="N33" s="3"/>
      <c r="O33" s="4">
        <v>0</v>
      </c>
      <c r="P33" s="3"/>
      <c r="Q33" s="4">
        <v>0</v>
      </c>
      <c r="R33" s="3"/>
      <c r="S33" s="4">
        <v>0</v>
      </c>
      <c r="T33" s="3"/>
      <c r="U33" s="4">
        <v>0</v>
      </c>
      <c r="V33" s="3"/>
      <c r="W33" s="4">
        <v>0</v>
      </c>
      <c r="X33" s="3"/>
      <c r="Y33" s="4">
        <v>32.450000000000003</v>
      </c>
      <c r="Z33" s="3"/>
      <c r="AA33" s="4">
        <v>0</v>
      </c>
      <c r="AB33" s="3"/>
      <c r="AC33" s="4">
        <v>0</v>
      </c>
      <c r="AD33" s="3"/>
      <c r="AE33" s="4">
        <v>0</v>
      </c>
      <c r="AF33" s="3"/>
      <c r="AG33" s="4">
        <v>0</v>
      </c>
      <c r="AH33" s="3"/>
      <c r="AI33" s="4">
        <v>0</v>
      </c>
      <c r="AJ33" s="3"/>
      <c r="AK33" s="4">
        <v>0</v>
      </c>
      <c r="AL33" s="3"/>
      <c r="AM33" s="4">
        <v>0</v>
      </c>
      <c r="AN33" s="3"/>
      <c r="AO33" s="4">
        <v>0</v>
      </c>
      <c r="AP33" s="3"/>
      <c r="AQ33" s="4">
        <v>0</v>
      </c>
      <c r="AR33" s="3"/>
      <c r="AS33" s="4">
        <f>ROUND(SUM(I33:AQ33),5)</f>
        <v>32.450000000000003</v>
      </c>
    </row>
    <row r="34" spans="1:45">
      <c r="A34" s="1"/>
      <c r="B34" s="1"/>
      <c r="C34" s="1"/>
      <c r="D34" s="1"/>
      <c r="E34" s="1"/>
      <c r="F34" s="1" t="s">
        <v>51</v>
      </c>
      <c r="G34" s="1"/>
      <c r="H34" s="1"/>
      <c r="I34" s="2">
        <f>ROUND(SUM(I32:I33),5)</f>
        <v>0</v>
      </c>
      <c r="J34" s="3"/>
      <c r="K34" s="2">
        <f>ROUND(SUM(K32:K33),5)</f>
        <v>0</v>
      </c>
      <c r="L34" s="3"/>
      <c r="M34" s="2">
        <f>ROUND(SUM(M32:M33),5)</f>
        <v>0</v>
      </c>
      <c r="N34" s="3"/>
      <c r="O34" s="2">
        <f>ROUND(SUM(O32:O33),5)</f>
        <v>0</v>
      </c>
      <c r="P34" s="3"/>
      <c r="Q34" s="2">
        <f>ROUND(SUM(Q32:Q33),5)</f>
        <v>0</v>
      </c>
      <c r="R34" s="3"/>
      <c r="S34" s="2">
        <f>ROUND(SUM(S32:S33),5)</f>
        <v>0</v>
      </c>
      <c r="T34" s="3"/>
      <c r="U34" s="2">
        <f>ROUND(SUM(U32:U33),5)</f>
        <v>0</v>
      </c>
      <c r="V34" s="3"/>
      <c r="W34" s="2">
        <f>ROUND(SUM(W32:W33),5)</f>
        <v>0</v>
      </c>
      <c r="X34" s="3"/>
      <c r="Y34" s="2">
        <f>ROUND(SUM(Y32:Y33),5)</f>
        <v>32.450000000000003</v>
      </c>
      <c r="Z34" s="3"/>
      <c r="AA34" s="2">
        <f>ROUND(SUM(AA32:AA33),5)</f>
        <v>0</v>
      </c>
      <c r="AB34" s="3"/>
      <c r="AC34" s="2">
        <f>ROUND(SUM(AC32:AC33),5)</f>
        <v>0</v>
      </c>
      <c r="AD34" s="3"/>
      <c r="AE34" s="2">
        <f>ROUND(SUM(AE32:AE33),5)</f>
        <v>0</v>
      </c>
      <c r="AF34" s="3"/>
      <c r="AG34" s="2">
        <f>ROUND(SUM(AG32:AG33),5)</f>
        <v>0</v>
      </c>
      <c r="AH34" s="3"/>
      <c r="AI34" s="2">
        <f>ROUND(SUM(AI32:AI33),5)</f>
        <v>0</v>
      </c>
      <c r="AJ34" s="3"/>
      <c r="AK34" s="2">
        <f>ROUND(SUM(AK32:AK33),5)</f>
        <v>0</v>
      </c>
      <c r="AL34" s="3"/>
      <c r="AM34" s="2">
        <f>ROUND(SUM(AM32:AM33),5)</f>
        <v>0</v>
      </c>
      <c r="AN34" s="3"/>
      <c r="AO34" s="2">
        <f>ROUND(SUM(AO32:AO33),5)</f>
        <v>0</v>
      </c>
      <c r="AP34" s="3"/>
      <c r="AQ34" s="2">
        <f>ROUND(SUM(AQ32:AQ33),5)</f>
        <v>0</v>
      </c>
      <c r="AR34" s="3"/>
      <c r="AS34" s="2">
        <f>ROUND(SUM(I34:AQ34),5)</f>
        <v>32.450000000000003</v>
      </c>
    </row>
    <row r="35" spans="1:45">
      <c r="A35" s="1"/>
      <c r="B35" s="1"/>
      <c r="C35" s="1"/>
      <c r="D35" s="1"/>
      <c r="E35" s="1"/>
      <c r="F35" s="1" t="s">
        <v>52</v>
      </c>
      <c r="G35" s="1"/>
      <c r="H35" s="1"/>
      <c r="I35" s="2">
        <v>0</v>
      </c>
      <c r="J35" s="3"/>
      <c r="K35" s="2">
        <v>0</v>
      </c>
      <c r="L35" s="3"/>
      <c r="M35" s="2">
        <v>0</v>
      </c>
      <c r="N35" s="3"/>
      <c r="O35" s="2">
        <v>0</v>
      </c>
      <c r="P35" s="3"/>
      <c r="Q35" s="2">
        <v>0</v>
      </c>
      <c r="R35" s="3"/>
      <c r="S35" s="2">
        <v>0</v>
      </c>
      <c r="T35" s="3"/>
      <c r="U35" s="2">
        <v>0</v>
      </c>
      <c r="V35" s="3"/>
      <c r="W35" s="2">
        <v>0</v>
      </c>
      <c r="X35" s="3"/>
      <c r="Y35" s="2">
        <v>0</v>
      </c>
      <c r="Z35" s="3"/>
      <c r="AA35" s="2">
        <v>0</v>
      </c>
      <c r="AB35" s="3"/>
      <c r="AC35" s="2">
        <v>10746</v>
      </c>
      <c r="AD35" s="3"/>
      <c r="AE35" s="2">
        <v>0</v>
      </c>
      <c r="AF35" s="3"/>
      <c r="AG35" s="2">
        <v>0</v>
      </c>
      <c r="AH35" s="3"/>
      <c r="AI35" s="2">
        <v>0</v>
      </c>
      <c r="AJ35" s="3"/>
      <c r="AK35" s="2">
        <v>0</v>
      </c>
      <c r="AL35" s="3"/>
      <c r="AM35" s="2">
        <v>0</v>
      </c>
      <c r="AN35" s="3"/>
      <c r="AO35" s="2">
        <v>391.04</v>
      </c>
      <c r="AP35" s="3"/>
      <c r="AQ35" s="2">
        <v>0</v>
      </c>
      <c r="AR35" s="3"/>
      <c r="AS35" s="2">
        <f>ROUND(SUM(I35:AQ35),5)</f>
        <v>11137.04</v>
      </c>
    </row>
    <row r="36" spans="1:45">
      <c r="A36" s="1"/>
      <c r="B36" s="1"/>
      <c r="C36" s="1"/>
      <c r="D36" s="1"/>
      <c r="E36" s="1"/>
      <c r="F36" s="1" t="s">
        <v>53</v>
      </c>
      <c r="G36" s="1"/>
      <c r="H36" s="1"/>
      <c r="I36" s="2"/>
      <c r="J36" s="3"/>
      <c r="K36" s="2"/>
      <c r="L36" s="3"/>
      <c r="M36" s="2"/>
      <c r="N36" s="3"/>
      <c r="O36" s="2"/>
      <c r="P36" s="3"/>
      <c r="Q36" s="2"/>
      <c r="R36" s="3"/>
      <c r="S36" s="2"/>
      <c r="T36" s="3"/>
      <c r="U36" s="2"/>
      <c r="V36" s="3"/>
      <c r="W36" s="2"/>
      <c r="X36" s="3"/>
      <c r="Y36" s="2"/>
      <c r="Z36" s="3"/>
      <c r="AA36" s="2"/>
      <c r="AB36" s="3"/>
      <c r="AC36" s="2"/>
      <c r="AD36" s="3"/>
      <c r="AE36" s="2"/>
      <c r="AF36" s="3"/>
      <c r="AG36" s="2"/>
      <c r="AH36" s="3"/>
      <c r="AI36" s="2"/>
      <c r="AJ36" s="3"/>
      <c r="AK36" s="2"/>
      <c r="AL36" s="3"/>
      <c r="AM36" s="2"/>
      <c r="AN36" s="3"/>
      <c r="AO36" s="2"/>
      <c r="AP36" s="3"/>
      <c r="AQ36" s="2"/>
      <c r="AR36" s="3"/>
      <c r="AS36" s="2"/>
    </row>
    <row r="37" spans="1:45" ht="15" thickBot="1">
      <c r="A37" s="1"/>
      <c r="B37" s="1"/>
      <c r="C37" s="1"/>
      <c r="D37" s="1"/>
      <c r="E37" s="1"/>
      <c r="F37" s="1"/>
      <c r="G37" s="1" t="s">
        <v>54</v>
      </c>
      <c r="H37" s="1"/>
      <c r="I37" s="4">
        <v>2653.18</v>
      </c>
      <c r="J37" s="3"/>
      <c r="K37" s="4">
        <v>3053.27</v>
      </c>
      <c r="L37" s="3"/>
      <c r="M37" s="4">
        <v>2862.87</v>
      </c>
      <c r="N37" s="3"/>
      <c r="O37" s="4">
        <v>2585.1</v>
      </c>
      <c r="P37" s="3"/>
      <c r="Q37" s="4">
        <v>2627.29</v>
      </c>
      <c r="R37" s="3"/>
      <c r="S37" s="4">
        <v>2654.93</v>
      </c>
      <c r="T37" s="3"/>
      <c r="U37" s="4">
        <v>2397.2800000000002</v>
      </c>
      <c r="V37" s="3"/>
      <c r="W37" s="4">
        <v>2540.58</v>
      </c>
      <c r="X37" s="3"/>
      <c r="Y37" s="4">
        <v>2712.85</v>
      </c>
      <c r="Z37" s="3"/>
      <c r="AA37" s="4">
        <v>2374.73</v>
      </c>
      <c r="AB37" s="3"/>
      <c r="AC37" s="4">
        <v>2413.06</v>
      </c>
      <c r="AD37" s="3"/>
      <c r="AE37" s="4">
        <v>2634.12</v>
      </c>
      <c r="AF37" s="3"/>
      <c r="AG37" s="4">
        <v>2334.48</v>
      </c>
      <c r="AH37" s="3"/>
      <c r="AI37" s="4">
        <v>2779.18</v>
      </c>
      <c r="AJ37" s="3"/>
      <c r="AK37" s="4">
        <v>3187.76</v>
      </c>
      <c r="AL37" s="3"/>
      <c r="AM37" s="4">
        <v>2523.65</v>
      </c>
      <c r="AN37" s="3"/>
      <c r="AO37" s="4">
        <v>5052.8599999999997</v>
      </c>
      <c r="AP37" s="3"/>
      <c r="AQ37" s="4">
        <v>0</v>
      </c>
      <c r="AR37" s="3"/>
      <c r="AS37" s="4">
        <f>ROUND(SUM(I37:AQ37),5)</f>
        <v>47387.19</v>
      </c>
    </row>
    <row r="38" spans="1:45">
      <c r="A38" s="1"/>
      <c r="B38" s="1"/>
      <c r="C38" s="1"/>
      <c r="D38" s="1"/>
      <c r="E38" s="1"/>
      <c r="F38" s="1" t="s">
        <v>55</v>
      </c>
      <c r="G38" s="1"/>
      <c r="H38" s="1"/>
      <c r="I38" s="2">
        <f>ROUND(SUM(I36:I37),5)</f>
        <v>2653.18</v>
      </c>
      <c r="J38" s="3"/>
      <c r="K38" s="2">
        <f>ROUND(SUM(K36:K37),5)</f>
        <v>3053.27</v>
      </c>
      <c r="L38" s="3"/>
      <c r="M38" s="2">
        <f>ROUND(SUM(M36:M37),5)</f>
        <v>2862.87</v>
      </c>
      <c r="N38" s="3"/>
      <c r="O38" s="2">
        <f>ROUND(SUM(O36:O37),5)</f>
        <v>2585.1</v>
      </c>
      <c r="P38" s="3"/>
      <c r="Q38" s="2">
        <f>ROUND(SUM(Q36:Q37),5)</f>
        <v>2627.29</v>
      </c>
      <c r="R38" s="3"/>
      <c r="S38" s="2">
        <f>ROUND(SUM(S36:S37),5)</f>
        <v>2654.93</v>
      </c>
      <c r="T38" s="3"/>
      <c r="U38" s="2">
        <f>ROUND(SUM(U36:U37),5)</f>
        <v>2397.2800000000002</v>
      </c>
      <c r="V38" s="3"/>
      <c r="W38" s="2">
        <f>ROUND(SUM(W36:W37),5)</f>
        <v>2540.58</v>
      </c>
      <c r="X38" s="3"/>
      <c r="Y38" s="2">
        <f>ROUND(SUM(Y36:Y37),5)</f>
        <v>2712.85</v>
      </c>
      <c r="Z38" s="3"/>
      <c r="AA38" s="2">
        <f>ROUND(SUM(AA36:AA37),5)</f>
        <v>2374.73</v>
      </c>
      <c r="AB38" s="3"/>
      <c r="AC38" s="2">
        <f>ROUND(SUM(AC36:AC37),5)</f>
        <v>2413.06</v>
      </c>
      <c r="AD38" s="3"/>
      <c r="AE38" s="2">
        <f>ROUND(SUM(AE36:AE37),5)</f>
        <v>2634.12</v>
      </c>
      <c r="AF38" s="3"/>
      <c r="AG38" s="2">
        <f>ROUND(SUM(AG36:AG37),5)</f>
        <v>2334.48</v>
      </c>
      <c r="AH38" s="3"/>
      <c r="AI38" s="2">
        <f>ROUND(SUM(AI36:AI37),5)</f>
        <v>2779.18</v>
      </c>
      <c r="AJ38" s="3"/>
      <c r="AK38" s="2">
        <f>ROUND(SUM(AK36:AK37),5)</f>
        <v>3187.76</v>
      </c>
      <c r="AL38" s="3"/>
      <c r="AM38" s="2">
        <f>ROUND(SUM(AM36:AM37),5)</f>
        <v>2523.65</v>
      </c>
      <c r="AN38" s="3"/>
      <c r="AO38" s="2">
        <f>ROUND(SUM(AO36:AO37),5)</f>
        <v>5052.8599999999997</v>
      </c>
      <c r="AP38" s="3"/>
      <c r="AQ38" s="2">
        <f>ROUND(SUM(AQ36:AQ37),5)</f>
        <v>0</v>
      </c>
      <c r="AR38" s="3"/>
      <c r="AS38" s="2">
        <f>ROUND(SUM(I38:AQ38),5)</f>
        <v>47387.19</v>
      </c>
    </row>
    <row r="39" spans="1:45">
      <c r="A39" s="1"/>
      <c r="B39" s="1"/>
      <c r="C39" s="1"/>
      <c r="D39" s="1"/>
      <c r="E39" s="1"/>
      <c r="F39" s="1" t="s">
        <v>56</v>
      </c>
      <c r="G39" s="1"/>
      <c r="H39" s="1"/>
      <c r="I39" s="2"/>
      <c r="J39" s="3"/>
      <c r="K39" s="2"/>
      <c r="L39" s="3"/>
      <c r="M39" s="2"/>
      <c r="N39" s="3"/>
      <c r="O39" s="2"/>
      <c r="P39" s="3"/>
      <c r="Q39" s="2"/>
      <c r="R39" s="3"/>
      <c r="S39" s="2"/>
      <c r="T39" s="3"/>
      <c r="U39" s="2"/>
      <c r="V39" s="3"/>
      <c r="W39" s="2"/>
      <c r="X39" s="3"/>
      <c r="Y39" s="2"/>
      <c r="Z39" s="3"/>
      <c r="AA39" s="2"/>
      <c r="AB39" s="3"/>
      <c r="AC39" s="2"/>
      <c r="AD39" s="3"/>
      <c r="AE39" s="2"/>
      <c r="AF39" s="3"/>
      <c r="AG39" s="2"/>
      <c r="AH39" s="3"/>
      <c r="AI39" s="2"/>
      <c r="AJ39" s="3"/>
      <c r="AK39" s="2"/>
      <c r="AL39" s="3"/>
      <c r="AM39" s="2"/>
      <c r="AN39" s="3"/>
      <c r="AO39" s="2"/>
      <c r="AP39" s="3"/>
      <c r="AQ39" s="2"/>
      <c r="AR39" s="3"/>
      <c r="AS39" s="2"/>
    </row>
    <row r="40" spans="1:45">
      <c r="A40" s="1"/>
      <c r="B40" s="1"/>
      <c r="C40" s="1"/>
      <c r="D40" s="1"/>
      <c r="E40" s="1"/>
      <c r="F40" s="1"/>
      <c r="G40" s="1" t="s">
        <v>57</v>
      </c>
      <c r="H40" s="1"/>
      <c r="I40" s="2">
        <v>0</v>
      </c>
      <c r="J40" s="3"/>
      <c r="K40" s="2">
        <v>0</v>
      </c>
      <c r="L40" s="3"/>
      <c r="M40" s="2">
        <v>0</v>
      </c>
      <c r="N40" s="3"/>
      <c r="O40" s="2">
        <v>0</v>
      </c>
      <c r="P40" s="3"/>
      <c r="Q40" s="2">
        <v>0</v>
      </c>
      <c r="R40" s="3"/>
      <c r="S40" s="2">
        <v>0</v>
      </c>
      <c r="T40" s="3"/>
      <c r="U40" s="2">
        <v>0</v>
      </c>
      <c r="V40" s="3"/>
      <c r="W40" s="2">
        <v>0</v>
      </c>
      <c r="X40" s="3"/>
      <c r="Y40" s="2">
        <v>0</v>
      </c>
      <c r="Z40" s="3"/>
      <c r="AA40" s="2">
        <v>240</v>
      </c>
      <c r="AB40" s="3"/>
      <c r="AC40" s="2">
        <v>0</v>
      </c>
      <c r="AD40" s="3"/>
      <c r="AE40" s="2">
        <v>0</v>
      </c>
      <c r="AF40" s="3"/>
      <c r="AG40" s="2">
        <v>0</v>
      </c>
      <c r="AH40" s="3"/>
      <c r="AI40" s="2">
        <v>0</v>
      </c>
      <c r="AJ40" s="3"/>
      <c r="AK40" s="2">
        <v>0</v>
      </c>
      <c r="AL40" s="3"/>
      <c r="AM40" s="2">
        <v>0</v>
      </c>
      <c r="AN40" s="3"/>
      <c r="AO40" s="2">
        <v>0</v>
      </c>
      <c r="AP40" s="3"/>
      <c r="AQ40" s="2">
        <v>0</v>
      </c>
      <c r="AR40" s="3"/>
      <c r="AS40" s="2">
        <f t="shared" ref="AS40:AS52" si="0">ROUND(SUM(I40:AQ40),5)</f>
        <v>240</v>
      </c>
    </row>
    <row r="41" spans="1:45">
      <c r="A41" s="1"/>
      <c r="B41" s="1"/>
      <c r="C41" s="1"/>
      <c r="D41" s="1"/>
      <c r="E41" s="1"/>
      <c r="F41" s="1"/>
      <c r="G41" s="1" t="s">
        <v>58</v>
      </c>
      <c r="H41" s="1"/>
      <c r="I41" s="2">
        <v>0</v>
      </c>
      <c r="J41" s="3"/>
      <c r="K41" s="2">
        <v>0</v>
      </c>
      <c r="L41" s="3"/>
      <c r="M41" s="2">
        <v>0</v>
      </c>
      <c r="N41" s="3"/>
      <c r="O41" s="2">
        <v>0</v>
      </c>
      <c r="P41" s="3"/>
      <c r="Q41" s="2">
        <v>0</v>
      </c>
      <c r="R41" s="3"/>
      <c r="S41" s="2">
        <v>0</v>
      </c>
      <c r="T41" s="3"/>
      <c r="U41" s="2">
        <v>0</v>
      </c>
      <c r="V41" s="3"/>
      <c r="W41" s="2">
        <v>0</v>
      </c>
      <c r="X41" s="3"/>
      <c r="Y41" s="2">
        <v>0</v>
      </c>
      <c r="Z41" s="3"/>
      <c r="AA41" s="2">
        <v>33.6</v>
      </c>
      <c r="AB41" s="3"/>
      <c r="AC41" s="2">
        <v>0</v>
      </c>
      <c r="AD41" s="3"/>
      <c r="AE41" s="2">
        <v>0</v>
      </c>
      <c r="AF41" s="3"/>
      <c r="AG41" s="2">
        <v>0</v>
      </c>
      <c r="AH41" s="3"/>
      <c r="AI41" s="2">
        <v>600.67999999999995</v>
      </c>
      <c r="AJ41" s="3"/>
      <c r="AK41" s="2">
        <v>0</v>
      </c>
      <c r="AL41" s="3"/>
      <c r="AM41" s="2">
        <v>0</v>
      </c>
      <c r="AN41" s="3"/>
      <c r="AO41" s="2">
        <v>0</v>
      </c>
      <c r="AP41" s="3"/>
      <c r="AQ41" s="2">
        <v>0</v>
      </c>
      <c r="AR41" s="3"/>
      <c r="AS41" s="2">
        <f t="shared" si="0"/>
        <v>634.28</v>
      </c>
    </row>
    <row r="42" spans="1:45">
      <c r="A42" s="1"/>
      <c r="B42" s="1"/>
      <c r="C42" s="1"/>
      <c r="D42" s="1"/>
      <c r="E42" s="1"/>
      <c r="F42" s="1"/>
      <c r="G42" s="1" t="s">
        <v>59</v>
      </c>
      <c r="H42" s="1"/>
      <c r="I42" s="2">
        <v>0</v>
      </c>
      <c r="J42" s="3"/>
      <c r="K42" s="2">
        <v>0</v>
      </c>
      <c r="L42" s="3"/>
      <c r="M42" s="2">
        <v>0</v>
      </c>
      <c r="N42" s="3"/>
      <c r="O42" s="2">
        <v>0</v>
      </c>
      <c r="P42" s="3"/>
      <c r="Q42" s="2">
        <v>0</v>
      </c>
      <c r="R42" s="3"/>
      <c r="S42" s="2">
        <v>0</v>
      </c>
      <c r="T42" s="3"/>
      <c r="U42" s="2">
        <v>0</v>
      </c>
      <c r="V42" s="3"/>
      <c r="W42" s="2">
        <v>0</v>
      </c>
      <c r="X42" s="3"/>
      <c r="Y42" s="2">
        <v>0</v>
      </c>
      <c r="Z42" s="3"/>
      <c r="AA42" s="2">
        <v>130</v>
      </c>
      <c r="AB42" s="3"/>
      <c r="AC42" s="2">
        <v>0</v>
      </c>
      <c r="AD42" s="3"/>
      <c r="AE42" s="2">
        <v>0</v>
      </c>
      <c r="AF42" s="3"/>
      <c r="AG42" s="2">
        <v>0</v>
      </c>
      <c r="AH42" s="3"/>
      <c r="AI42" s="2">
        <v>0</v>
      </c>
      <c r="AJ42" s="3"/>
      <c r="AK42" s="2">
        <v>0</v>
      </c>
      <c r="AL42" s="3"/>
      <c r="AM42" s="2">
        <v>0</v>
      </c>
      <c r="AN42" s="3"/>
      <c r="AO42" s="2">
        <v>0</v>
      </c>
      <c r="AP42" s="3"/>
      <c r="AQ42" s="2">
        <v>0</v>
      </c>
      <c r="AR42" s="3"/>
      <c r="AS42" s="2">
        <f t="shared" si="0"/>
        <v>130</v>
      </c>
    </row>
    <row r="43" spans="1:45">
      <c r="A43" s="1"/>
      <c r="B43" s="1"/>
      <c r="C43" s="1"/>
      <c r="D43" s="1"/>
      <c r="E43" s="1"/>
      <c r="F43" s="1"/>
      <c r="G43" s="1" t="s">
        <v>49</v>
      </c>
      <c r="H43" s="1"/>
      <c r="I43" s="2">
        <v>0</v>
      </c>
      <c r="J43" s="3"/>
      <c r="K43" s="2">
        <v>0</v>
      </c>
      <c r="L43" s="3"/>
      <c r="M43" s="2">
        <v>0</v>
      </c>
      <c r="N43" s="3"/>
      <c r="O43" s="2">
        <v>0</v>
      </c>
      <c r="P43" s="3"/>
      <c r="Q43" s="2">
        <v>0</v>
      </c>
      <c r="R43" s="3"/>
      <c r="S43" s="2">
        <v>0</v>
      </c>
      <c r="T43" s="3"/>
      <c r="U43" s="2">
        <v>0</v>
      </c>
      <c r="V43" s="3"/>
      <c r="W43" s="2">
        <v>0</v>
      </c>
      <c r="X43" s="3"/>
      <c r="Y43" s="2">
        <v>0</v>
      </c>
      <c r="Z43" s="3"/>
      <c r="AA43" s="2">
        <v>0</v>
      </c>
      <c r="AB43" s="3"/>
      <c r="AC43" s="2">
        <v>0</v>
      </c>
      <c r="AD43" s="3"/>
      <c r="AE43" s="2">
        <v>0</v>
      </c>
      <c r="AF43" s="3"/>
      <c r="AG43" s="2">
        <v>0</v>
      </c>
      <c r="AH43" s="3"/>
      <c r="AI43" s="2">
        <v>0</v>
      </c>
      <c r="AJ43" s="3"/>
      <c r="AK43" s="2">
        <v>0</v>
      </c>
      <c r="AL43" s="3"/>
      <c r="AM43" s="2">
        <v>297.54000000000002</v>
      </c>
      <c r="AN43" s="3"/>
      <c r="AO43" s="2">
        <v>0</v>
      </c>
      <c r="AP43" s="3"/>
      <c r="AQ43" s="2">
        <v>0</v>
      </c>
      <c r="AR43" s="3"/>
      <c r="AS43" s="2">
        <f t="shared" si="0"/>
        <v>297.54000000000002</v>
      </c>
    </row>
    <row r="44" spans="1:45">
      <c r="A44" s="1"/>
      <c r="B44" s="1"/>
      <c r="C44" s="1"/>
      <c r="D44" s="1"/>
      <c r="E44" s="1"/>
      <c r="F44" s="1"/>
      <c r="G44" s="1" t="s">
        <v>60</v>
      </c>
      <c r="H44" s="1"/>
      <c r="I44" s="2">
        <v>121.29</v>
      </c>
      <c r="J44" s="3"/>
      <c r="K44" s="2">
        <v>121.29</v>
      </c>
      <c r="L44" s="3"/>
      <c r="M44" s="2">
        <v>121.29</v>
      </c>
      <c r="N44" s="3"/>
      <c r="O44" s="2">
        <v>256.29000000000002</v>
      </c>
      <c r="P44" s="3"/>
      <c r="Q44" s="2">
        <v>94.08</v>
      </c>
      <c r="R44" s="3"/>
      <c r="S44" s="2">
        <v>94.08</v>
      </c>
      <c r="T44" s="3"/>
      <c r="U44" s="2">
        <v>94.08</v>
      </c>
      <c r="V44" s="3"/>
      <c r="W44" s="2">
        <v>94.08</v>
      </c>
      <c r="X44" s="3"/>
      <c r="Y44" s="2">
        <v>94.08</v>
      </c>
      <c r="Z44" s="3"/>
      <c r="AA44" s="2">
        <v>94.99</v>
      </c>
      <c r="AB44" s="3"/>
      <c r="AC44" s="2">
        <v>94.08</v>
      </c>
      <c r="AD44" s="3"/>
      <c r="AE44" s="2">
        <v>94.08</v>
      </c>
      <c r="AF44" s="3"/>
      <c r="AG44" s="2">
        <v>94.08</v>
      </c>
      <c r="AH44" s="3"/>
      <c r="AI44" s="2">
        <v>94.08</v>
      </c>
      <c r="AJ44" s="3"/>
      <c r="AK44" s="2">
        <v>340.07</v>
      </c>
      <c r="AL44" s="3"/>
      <c r="AM44" s="2">
        <v>52.74</v>
      </c>
      <c r="AN44" s="3"/>
      <c r="AO44" s="2">
        <v>94.08</v>
      </c>
      <c r="AP44" s="3"/>
      <c r="AQ44" s="2">
        <v>172.66</v>
      </c>
      <c r="AR44" s="3"/>
      <c r="AS44" s="2">
        <f t="shared" si="0"/>
        <v>2221.42</v>
      </c>
    </row>
    <row r="45" spans="1:45">
      <c r="A45" s="1"/>
      <c r="B45" s="1"/>
      <c r="C45" s="1"/>
      <c r="D45" s="1"/>
      <c r="E45" s="1"/>
      <c r="F45" s="1"/>
      <c r="G45" s="1" t="s">
        <v>61</v>
      </c>
      <c r="H45" s="1"/>
      <c r="I45" s="2">
        <v>0</v>
      </c>
      <c r="J45" s="3"/>
      <c r="K45" s="2">
        <v>0</v>
      </c>
      <c r="L45" s="3"/>
      <c r="M45" s="2">
        <v>14.91</v>
      </c>
      <c r="N45" s="3"/>
      <c r="O45" s="2">
        <v>0</v>
      </c>
      <c r="P45" s="3"/>
      <c r="Q45" s="2">
        <v>0</v>
      </c>
      <c r="R45" s="3"/>
      <c r="S45" s="2">
        <v>0</v>
      </c>
      <c r="T45" s="3"/>
      <c r="U45" s="2">
        <v>0</v>
      </c>
      <c r="V45" s="3"/>
      <c r="W45" s="2">
        <v>0</v>
      </c>
      <c r="X45" s="3"/>
      <c r="Y45" s="2">
        <v>0</v>
      </c>
      <c r="Z45" s="3"/>
      <c r="AA45" s="2">
        <v>17.940000000000001</v>
      </c>
      <c r="AB45" s="3"/>
      <c r="AC45" s="2">
        <v>0</v>
      </c>
      <c r="AD45" s="3"/>
      <c r="AE45" s="2">
        <v>0</v>
      </c>
      <c r="AF45" s="3"/>
      <c r="AG45" s="2">
        <v>17.010000000000002</v>
      </c>
      <c r="AH45" s="3"/>
      <c r="AI45" s="2">
        <v>0</v>
      </c>
      <c r="AJ45" s="3"/>
      <c r="AK45" s="2">
        <v>0</v>
      </c>
      <c r="AL45" s="3"/>
      <c r="AM45" s="2">
        <v>0</v>
      </c>
      <c r="AN45" s="3"/>
      <c r="AO45" s="2">
        <v>0</v>
      </c>
      <c r="AP45" s="3"/>
      <c r="AQ45" s="2">
        <v>0</v>
      </c>
      <c r="AR45" s="3"/>
      <c r="AS45" s="2">
        <f t="shared" si="0"/>
        <v>49.86</v>
      </c>
    </row>
    <row r="46" spans="1:45">
      <c r="A46" s="1"/>
      <c r="B46" s="1"/>
      <c r="C46" s="1"/>
      <c r="D46" s="1"/>
      <c r="E46" s="1"/>
      <c r="F46" s="1"/>
      <c r="G46" s="1" t="s">
        <v>62</v>
      </c>
      <c r="H46" s="1"/>
      <c r="I46" s="2">
        <v>0</v>
      </c>
      <c r="J46" s="3"/>
      <c r="K46" s="2">
        <v>0</v>
      </c>
      <c r="L46" s="3"/>
      <c r="M46" s="2">
        <v>0</v>
      </c>
      <c r="N46" s="3"/>
      <c r="O46" s="2">
        <v>0</v>
      </c>
      <c r="P46" s="3"/>
      <c r="Q46" s="2">
        <v>0</v>
      </c>
      <c r="R46" s="3"/>
      <c r="S46" s="2">
        <v>0</v>
      </c>
      <c r="T46" s="3"/>
      <c r="U46" s="2">
        <v>62.98</v>
      </c>
      <c r="V46" s="3"/>
      <c r="W46" s="2">
        <v>0</v>
      </c>
      <c r="X46" s="3"/>
      <c r="Y46" s="2">
        <v>0</v>
      </c>
      <c r="Z46" s="3"/>
      <c r="AA46" s="2">
        <v>47.07</v>
      </c>
      <c r="AB46" s="3"/>
      <c r="AC46" s="2">
        <v>0</v>
      </c>
      <c r="AD46" s="3"/>
      <c r="AE46" s="2">
        <v>0</v>
      </c>
      <c r="AF46" s="3"/>
      <c r="AG46" s="2">
        <v>0</v>
      </c>
      <c r="AH46" s="3"/>
      <c r="AI46" s="2">
        <v>0</v>
      </c>
      <c r="AJ46" s="3"/>
      <c r="AK46" s="2">
        <v>0</v>
      </c>
      <c r="AL46" s="3"/>
      <c r="AM46" s="2">
        <v>0</v>
      </c>
      <c r="AN46" s="3"/>
      <c r="AO46" s="2">
        <v>0</v>
      </c>
      <c r="AP46" s="3"/>
      <c r="AQ46" s="2">
        <v>0</v>
      </c>
      <c r="AR46" s="3"/>
      <c r="AS46" s="2">
        <f t="shared" si="0"/>
        <v>110.05</v>
      </c>
    </row>
    <row r="47" spans="1:45">
      <c r="A47" s="1"/>
      <c r="B47" s="1"/>
      <c r="C47" s="1"/>
      <c r="D47" s="1"/>
      <c r="E47" s="1"/>
      <c r="F47" s="1"/>
      <c r="G47" s="1" t="s">
        <v>63</v>
      </c>
      <c r="H47" s="1"/>
      <c r="I47" s="2">
        <v>8.0500000000000007</v>
      </c>
      <c r="J47" s="3"/>
      <c r="K47" s="2">
        <v>1.63</v>
      </c>
      <c r="L47" s="3"/>
      <c r="M47" s="2">
        <v>7.99</v>
      </c>
      <c r="N47" s="3"/>
      <c r="O47" s="2">
        <v>7.99</v>
      </c>
      <c r="P47" s="3"/>
      <c r="Q47" s="2">
        <v>8.27</v>
      </c>
      <c r="R47" s="3"/>
      <c r="S47" s="2">
        <v>15.98</v>
      </c>
      <c r="T47" s="3"/>
      <c r="U47" s="2">
        <v>38.83</v>
      </c>
      <c r="V47" s="3"/>
      <c r="W47" s="2">
        <v>8.18</v>
      </c>
      <c r="X47" s="3"/>
      <c r="Y47" s="2">
        <v>8.4700000000000006</v>
      </c>
      <c r="Z47" s="3"/>
      <c r="AA47" s="2">
        <v>6.7</v>
      </c>
      <c r="AB47" s="3"/>
      <c r="AC47" s="2">
        <v>0</v>
      </c>
      <c r="AD47" s="3"/>
      <c r="AE47" s="2">
        <v>19.66</v>
      </c>
      <c r="AF47" s="3"/>
      <c r="AG47" s="2">
        <v>0</v>
      </c>
      <c r="AH47" s="3"/>
      <c r="AI47" s="2">
        <v>0</v>
      </c>
      <c r="AJ47" s="3"/>
      <c r="AK47" s="2">
        <v>0</v>
      </c>
      <c r="AL47" s="3"/>
      <c r="AM47" s="2">
        <v>0</v>
      </c>
      <c r="AN47" s="3"/>
      <c r="AO47" s="2">
        <v>0</v>
      </c>
      <c r="AP47" s="3"/>
      <c r="AQ47" s="2">
        <v>17.399999999999999</v>
      </c>
      <c r="AR47" s="3"/>
      <c r="AS47" s="2">
        <f t="shared" si="0"/>
        <v>149.15</v>
      </c>
    </row>
    <row r="48" spans="1:45">
      <c r="A48" s="1"/>
      <c r="B48" s="1"/>
      <c r="C48" s="1"/>
      <c r="D48" s="1"/>
      <c r="E48" s="1"/>
      <c r="F48" s="1"/>
      <c r="G48" s="1" t="s">
        <v>64</v>
      </c>
      <c r="H48" s="1"/>
      <c r="I48" s="2">
        <v>0</v>
      </c>
      <c r="J48" s="3"/>
      <c r="K48" s="2">
        <v>0</v>
      </c>
      <c r="L48" s="3"/>
      <c r="M48" s="2">
        <v>0</v>
      </c>
      <c r="N48" s="3"/>
      <c r="O48" s="2">
        <v>44.84</v>
      </c>
      <c r="P48" s="3"/>
      <c r="Q48" s="2">
        <v>0</v>
      </c>
      <c r="R48" s="3"/>
      <c r="S48" s="2">
        <v>0</v>
      </c>
      <c r="T48" s="3"/>
      <c r="U48" s="2">
        <v>0</v>
      </c>
      <c r="V48" s="3"/>
      <c r="W48" s="2">
        <v>0</v>
      </c>
      <c r="X48" s="3"/>
      <c r="Y48" s="2">
        <v>0</v>
      </c>
      <c r="Z48" s="3"/>
      <c r="AA48" s="2">
        <v>0</v>
      </c>
      <c r="AB48" s="3"/>
      <c r="AC48" s="2">
        <v>0</v>
      </c>
      <c r="AD48" s="3"/>
      <c r="AE48" s="2">
        <v>0</v>
      </c>
      <c r="AF48" s="3"/>
      <c r="AG48" s="2">
        <v>0</v>
      </c>
      <c r="AH48" s="3"/>
      <c r="AI48" s="2">
        <v>0</v>
      </c>
      <c r="AJ48" s="3"/>
      <c r="AK48" s="2">
        <v>0</v>
      </c>
      <c r="AL48" s="3"/>
      <c r="AM48" s="2">
        <v>0</v>
      </c>
      <c r="AN48" s="3"/>
      <c r="AO48" s="2">
        <v>0</v>
      </c>
      <c r="AP48" s="3"/>
      <c r="AQ48" s="2">
        <v>0</v>
      </c>
      <c r="AR48" s="3"/>
      <c r="AS48" s="2">
        <f t="shared" si="0"/>
        <v>44.84</v>
      </c>
    </row>
    <row r="49" spans="1:45">
      <c r="A49" s="1"/>
      <c r="B49" s="1"/>
      <c r="C49" s="1"/>
      <c r="D49" s="1"/>
      <c r="E49" s="1"/>
      <c r="F49" s="1"/>
      <c r="G49" s="1" t="s">
        <v>65</v>
      </c>
      <c r="H49" s="1"/>
      <c r="I49" s="2">
        <v>137.5</v>
      </c>
      <c r="J49" s="3"/>
      <c r="K49" s="2">
        <v>137.5</v>
      </c>
      <c r="L49" s="3"/>
      <c r="M49" s="2">
        <v>137.5</v>
      </c>
      <c r="N49" s="3"/>
      <c r="O49" s="2">
        <v>137.5</v>
      </c>
      <c r="P49" s="3"/>
      <c r="Q49" s="2">
        <v>137.5</v>
      </c>
      <c r="R49" s="3"/>
      <c r="S49" s="2">
        <v>137.5</v>
      </c>
      <c r="T49" s="3"/>
      <c r="U49" s="2">
        <v>137.5</v>
      </c>
      <c r="V49" s="3"/>
      <c r="W49" s="2">
        <v>137.5</v>
      </c>
      <c r="X49" s="3"/>
      <c r="Y49" s="2">
        <v>137.5</v>
      </c>
      <c r="Z49" s="3"/>
      <c r="AA49" s="2">
        <v>137.5</v>
      </c>
      <c r="AB49" s="3"/>
      <c r="AC49" s="2">
        <v>137.5</v>
      </c>
      <c r="AD49" s="3"/>
      <c r="AE49" s="2">
        <v>137.5</v>
      </c>
      <c r="AF49" s="3"/>
      <c r="AG49" s="2">
        <v>137.5</v>
      </c>
      <c r="AH49" s="3"/>
      <c r="AI49" s="2">
        <v>148.5</v>
      </c>
      <c r="AJ49" s="3"/>
      <c r="AK49" s="2">
        <v>148.5</v>
      </c>
      <c r="AL49" s="3"/>
      <c r="AM49" s="2">
        <v>148.5</v>
      </c>
      <c r="AN49" s="3"/>
      <c r="AO49" s="2">
        <v>148.5</v>
      </c>
      <c r="AP49" s="3"/>
      <c r="AQ49" s="2">
        <v>148.5</v>
      </c>
      <c r="AR49" s="3"/>
      <c r="AS49" s="2">
        <f t="shared" si="0"/>
        <v>2530</v>
      </c>
    </row>
    <row r="50" spans="1:45">
      <c r="A50" s="1"/>
      <c r="B50" s="1"/>
      <c r="C50" s="1"/>
      <c r="D50" s="1"/>
      <c r="E50" s="1"/>
      <c r="F50" s="1"/>
      <c r="G50" s="1" t="s">
        <v>66</v>
      </c>
      <c r="H50" s="1"/>
      <c r="I50" s="2">
        <v>229.79</v>
      </c>
      <c r="J50" s="3"/>
      <c r="K50" s="2">
        <v>136.72999999999999</v>
      </c>
      <c r="L50" s="3"/>
      <c r="M50" s="2">
        <v>136.31</v>
      </c>
      <c r="N50" s="3"/>
      <c r="O50" s="2">
        <v>136.31</v>
      </c>
      <c r="P50" s="3"/>
      <c r="Q50" s="2">
        <v>146.33000000000001</v>
      </c>
      <c r="R50" s="3"/>
      <c r="S50" s="2">
        <v>146.33000000000001</v>
      </c>
      <c r="T50" s="3"/>
      <c r="U50" s="2">
        <v>146.33000000000001</v>
      </c>
      <c r="V50" s="3"/>
      <c r="W50" s="2">
        <v>146.41</v>
      </c>
      <c r="X50" s="3"/>
      <c r="Y50" s="2">
        <v>146.41</v>
      </c>
      <c r="Z50" s="3"/>
      <c r="AA50" s="2">
        <v>146.41</v>
      </c>
      <c r="AB50" s="3"/>
      <c r="AC50" s="2">
        <v>146.44999999999999</v>
      </c>
      <c r="AD50" s="3"/>
      <c r="AE50" s="2">
        <v>146.44999999999999</v>
      </c>
      <c r="AF50" s="3"/>
      <c r="AG50" s="2">
        <v>146.44999999999999</v>
      </c>
      <c r="AH50" s="3"/>
      <c r="AI50" s="2">
        <v>0</v>
      </c>
      <c r="AJ50" s="3"/>
      <c r="AK50" s="2">
        <v>438.9</v>
      </c>
      <c r="AL50" s="3"/>
      <c r="AM50" s="2">
        <v>100</v>
      </c>
      <c r="AN50" s="3"/>
      <c r="AO50" s="2">
        <v>100</v>
      </c>
      <c r="AP50" s="3"/>
      <c r="AQ50" s="2">
        <v>144.16</v>
      </c>
      <c r="AR50" s="3"/>
      <c r="AS50" s="2">
        <f t="shared" si="0"/>
        <v>2739.77</v>
      </c>
    </row>
    <row r="51" spans="1:45" ht="15" thickBot="1">
      <c r="A51" s="1"/>
      <c r="B51" s="1"/>
      <c r="C51" s="1"/>
      <c r="D51" s="1"/>
      <c r="E51" s="1"/>
      <c r="F51" s="1"/>
      <c r="G51" s="1" t="s">
        <v>67</v>
      </c>
      <c r="H51" s="1"/>
      <c r="I51" s="4">
        <v>34.979999999999997</v>
      </c>
      <c r="J51" s="3"/>
      <c r="K51" s="4">
        <v>0</v>
      </c>
      <c r="L51" s="3"/>
      <c r="M51" s="4">
        <v>17.489999999999998</v>
      </c>
      <c r="N51" s="3"/>
      <c r="O51" s="4">
        <v>17.489999999999998</v>
      </c>
      <c r="P51" s="3"/>
      <c r="Q51" s="4">
        <v>17.489999999999998</v>
      </c>
      <c r="R51" s="3"/>
      <c r="S51" s="4">
        <v>17.489999999999998</v>
      </c>
      <c r="T51" s="3"/>
      <c r="U51" s="4">
        <v>17.489999999999998</v>
      </c>
      <c r="V51" s="3"/>
      <c r="W51" s="4">
        <v>102.49</v>
      </c>
      <c r="X51" s="3"/>
      <c r="Y51" s="4">
        <v>17.489999999999998</v>
      </c>
      <c r="Z51" s="3"/>
      <c r="AA51" s="4">
        <v>417.49</v>
      </c>
      <c r="AB51" s="3"/>
      <c r="AC51" s="4">
        <v>17.489999999999998</v>
      </c>
      <c r="AD51" s="3"/>
      <c r="AE51" s="4">
        <v>17.489999999999998</v>
      </c>
      <c r="AF51" s="3"/>
      <c r="AG51" s="4">
        <v>17.489999999999998</v>
      </c>
      <c r="AH51" s="3"/>
      <c r="AI51" s="4">
        <v>34.979999999999997</v>
      </c>
      <c r="AJ51" s="3"/>
      <c r="AK51" s="4">
        <v>17.489999999999998</v>
      </c>
      <c r="AL51" s="3"/>
      <c r="AM51" s="4">
        <v>0</v>
      </c>
      <c r="AN51" s="3"/>
      <c r="AO51" s="4">
        <v>0</v>
      </c>
      <c r="AP51" s="3"/>
      <c r="AQ51" s="4">
        <v>0</v>
      </c>
      <c r="AR51" s="3"/>
      <c r="AS51" s="4">
        <f t="shared" si="0"/>
        <v>764.84</v>
      </c>
    </row>
    <row r="52" spans="1:45">
      <c r="A52" s="1"/>
      <c r="B52" s="1"/>
      <c r="C52" s="1"/>
      <c r="D52" s="1"/>
      <c r="E52" s="1"/>
      <c r="F52" s="1" t="s">
        <v>68</v>
      </c>
      <c r="G52" s="1"/>
      <c r="H52" s="1"/>
      <c r="I52" s="2">
        <f>ROUND(SUM(I39:I51),5)</f>
        <v>531.61</v>
      </c>
      <c r="J52" s="3"/>
      <c r="K52" s="2">
        <f>ROUND(SUM(K39:K51),5)</f>
        <v>397.15</v>
      </c>
      <c r="L52" s="3"/>
      <c r="M52" s="2">
        <f>ROUND(SUM(M39:M51),5)</f>
        <v>435.49</v>
      </c>
      <c r="N52" s="3"/>
      <c r="O52" s="2">
        <f>ROUND(SUM(O39:O51),5)</f>
        <v>600.41999999999996</v>
      </c>
      <c r="P52" s="3"/>
      <c r="Q52" s="2">
        <f>ROUND(SUM(Q39:Q51),5)</f>
        <v>403.67</v>
      </c>
      <c r="R52" s="3"/>
      <c r="S52" s="2">
        <f>ROUND(SUM(S39:S51),5)</f>
        <v>411.38</v>
      </c>
      <c r="T52" s="3"/>
      <c r="U52" s="2">
        <f>ROUND(SUM(U39:U51),5)</f>
        <v>497.21</v>
      </c>
      <c r="V52" s="3"/>
      <c r="W52" s="2">
        <f>ROUND(SUM(W39:W51),5)</f>
        <v>488.66</v>
      </c>
      <c r="X52" s="3"/>
      <c r="Y52" s="2">
        <f>ROUND(SUM(Y39:Y51),5)</f>
        <v>403.95</v>
      </c>
      <c r="Z52" s="3"/>
      <c r="AA52" s="2">
        <f>ROUND(SUM(AA39:AA51),5)</f>
        <v>1271.7</v>
      </c>
      <c r="AB52" s="3"/>
      <c r="AC52" s="2">
        <f>ROUND(SUM(AC39:AC51),5)</f>
        <v>395.52</v>
      </c>
      <c r="AD52" s="3"/>
      <c r="AE52" s="2">
        <f>ROUND(SUM(AE39:AE51),5)</f>
        <v>415.18</v>
      </c>
      <c r="AF52" s="3"/>
      <c r="AG52" s="2">
        <f>ROUND(SUM(AG39:AG51),5)</f>
        <v>412.53</v>
      </c>
      <c r="AH52" s="3"/>
      <c r="AI52" s="2">
        <f>ROUND(SUM(AI39:AI51),5)</f>
        <v>878.24</v>
      </c>
      <c r="AJ52" s="3"/>
      <c r="AK52" s="2">
        <f>ROUND(SUM(AK39:AK51),5)</f>
        <v>944.96</v>
      </c>
      <c r="AL52" s="3"/>
      <c r="AM52" s="2">
        <f>ROUND(SUM(AM39:AM51),5)</f>
        <v>598.78</v>
      </c>
      <c r="AN52" s="3"/>
      <c r="AO52" s="2">
        <f>ROUND(SUM(AO39:AO51),5)</f>
        <v>342.58</v>
      </c>
      <c r="AP52" s="3"/>
      <c r="AQ52" s="2">
        <f>ROUND(SUM(AQ39:AQ51),5)</f>
        <v>482.72</v>
      </c>
      <c r="AR52" s="3"/>
      <c r="AS52" s="2">
        <f t="shared" si="0"/>
        <v>9911.75</v>
      </c>
    </row>
    <row r="53" spans="1:45">
      <c r="A53" s="1"/>
      <c r="B53" s="1"/>
      <c r="C53" s="1"/>
      <c r="D53" s="1"/>
      <c r="E53" s="1"/>
      <c r="F53" s="1" t="s">
        <v>69</v>
      </c>
      <c r="G53" s="1"/>
      <c r="H53" s="1"/>
      <c r="I53" s="2"/>
      <c r="J53" s="3"/>
      <c r="K53" s="2"/>
      <c r="L53" s="3"/>
      <c r="M53" s="2"/>
      <c r="N53" s="3"/>
      <c r="O53" s="2"/>
      <c r="P53" s="3"/>
      <c r="Q53" s="2"/>
      <c r="R53" s="3"/>
      <c r="S53" s="2"/>
      <c r="T53" s="3"/>
      <c r="U53" s="2"/>
      <c r="V53" s="3"/>
      <c r="W53" s="2"/>
      <c r="X53" s="3"/>
      <c r="Y53" s="2"/>
      <c r="Z53" s="3"/>
      <c r="AA53" s="2"/>
      <c r="AB53" s="3"/>
      <c r="AC53" s="2"/>
      <c r="AD53" s="3"/>
      <c r="AE53" s="2"/>
      <c r="AF53" s="3"/>
      <c r="AG53" s="2"/>
      <c r="AH53" s="3"/>
      <c r="AI53" s="2"/>
      <c r="AJ53" s="3"/>
      <c r="AK53" s="2"/>
      <c r="AL53" s="3"/>
      <c r="AM53" s="2"/>
      <c r="AN53" s="3"/>
      <c r="AO53" s="2"/>
      <c r="AP53" s="3"/>
      <c r="AQ53" s="2"/>
      <c r="AR53" s="3"/>
      <c r="AS53" s="2"/>
    </row>
    <row r="54" spans="1:45">
      <c r="A54" s="1"/>
      <c r="B54" s="1"/>
      <c r="C54" s="1"/>
      <c r="D54" s="1"/>
      <c r="E54" s="1"/>
      <c r="F54" s="1"/>
      <c r="G54" s="1" t="s">
        <v>70</v>
      </c>
      <c r="H54" s="1"/>
      <c r="I54" s="2">
        <v>0</v>
      </c>
      <c r="J54" s="3"/>
      <c r="K54" s="2">
        <v>0</v>
      </c>
      <c r="L54" s="3"/>
      <c r="M54" s="2">
        <v>0</v>
      </c>
      <c r="N54" s="3"/>
      <c r="O54" s="2">
        <v>0</v>
      </c>
      <c r="P54" s="3"/>
      <c r="Q54" s="2">
        <v>0</v>
      </c>
      <c r="R54" s="3"/>
      <c r="S54" s="2">
        <v>0</v>
      </c>
      <c r="T54" s="3"/>
      <c r="U54" s="2">
        <v>0</v>
      </c>
      <c r="V54" s="3"/>
      <c r="W54" s="2">
        <v>0</v>
      </c>
      <c r="X54" s="3"/>
      <c r="Y54" s="2">
        <v>0</v>
      </c>
      <c r="Z54" s="3"/>
      <c r="AA54" s="2">
        <v>900</v>
      </c>
      <c r="AB54" s="3"/>
      <c r="AC54" s="2">
        <v>2126.4699999999998</v>
      </c>
      <c r="AD54" s="3"/>
      <c r="AE54" s="2">
        <v>0</v>
      </c>
      <c r="AF54" s="3"/>
      <c r="AG54" s="2">
        <v>0</v>
      </c>
      <c r="AH54" s="3"/>
      <c r="AI54" s="2">
        <v>0</v>
      </c>
      <c r="AJ54" s="3"/>
      <c r="AK54" s="2">
        <v>0</v>
      </c>
      <c r="AL54" s="3"/>
      <c r="AM54" s="2">
        <v>0</v>
      </c>
      <c r="AN54" s="3"/>
      <c r="AO54" s="2">
        <v>0</v>
      </c>
      <c r="AP54" s="3"/>
      <c r="AQ54" s="2">
        <v>0</v>
      </c>
      <c r="AR54" s="3"/>
      <c r="AS54" s="2">
        <f t="shared" ref="AS54:AS65" si="1">ROUND(SUM(I54:AQ54),5)</f>
        <v>3026.47</v>
      </c>
    </row>
    <row r="55" spans="1:45">
      <c r="A55" s="1"/>
      <c r="B55" s="1"/>
      <c r="C55" s="1"/>
      <c r="D55" s="1"/>
      <c r="E55" s="1"/>
      <c r="F55" s="1"/>
      <c r="G55" s="1" t="s">
        <v>71</v>
      </c>
      <c r="H55" s="1"/>
      <c r="I55" s="2">
        <v>0</v>
      </c>
      <c r="J55" s="3"/>
      <c r="K55" s="2">
        <v>0</v>
      </c>
      <c r="L55" s="3"/>
      <c r="M55" s="2">
        <v>0</v>
      </c>
      <c r="N55" s="3"/>
      <c r="O55" s="2">
        <v>370.09</v>
      </c>
      <c r="P55" s="3"/>
      <c r="Q55" s="2">
        <v>0</v>
      </c>
      <c r="R55" s="3"/>
      <c r="S55" s="2">
        <v>0</v>
      </c>
      <c r="T55" s="3"/>
      <c r="U55" s="2">
        <v>0</v>
      </c>
      <c r="V55" s="3"/>
      <c r="W55" s="2">
        <v>0</v>
      </c>
      <c r="X55" s="3"/>
      <c r="Y55" s="2">
        <v>0</v>
      </c>
      <c r="Z55" s="3"/>
      <c r="AA55" s="2">
        <v>0</v>
      </c>
      <c r="AB55" s="3"/>
      <c r="AC55" s="2">
        <v>0</v>
      </c>
      <c r="AD55" s="3"/>
      <c r="AE55" s="2">
        <v>0</v>
      </c>
      <c r="AF55" s="3"/>
      <c r="AG55" s="2">
        <v>0</v>
      </c>
      <c r="AH55" s="3"/>
      <c r="AI55" s="2">
        <v>0</v>
      </c>
      <c r="AJ55" s="3"/>
      <c r="AK55" s="2">
        <v>0</v>
      </c>
      <c r="AL55" s="3"/>
      <c r="AM55" s="2">
        <v>0</v>
      </c>
      <c r="AN55" s="3"/>
      <c r="AO55" s="2">
        <v>0</v>
      </c>
      <c r="AP55" s="3"/>
      <c r="AQ55" s="2">
        <v>0</v>
      </c>
      <c r="AR55" s="3"/>
      <c r="AS55" s="2">
        <f t="shared" si="1"/>
        <v>370.09</v>
      </c>
    </row>
    <row r="56" spans="1:45">
      <c r="A56" s="1"/>
      <c r="B56" s="1"/>
      <c r="C56" s="1"/>
      <c r="D56" s="1"/>
      <c r="E56" s="1"/>
      <c r="F56" s="1"/>
      <c r="G56" s="1" t="s">
        <v>72</v>
      </c>
      <c r="H56" s="1"/>
      <c r="I56" s="2">
        <v>0</v>
      </c>
      <c r="J56" s="3"/>
      <c r="K56" s="2">
        <v>0</v>
      </c>
      <c r="L56" s="3"/>
      <c r="M56" s="2">
        <v>67.28</v>
      </c>
      <c r="N56" s="3"/>
      <c r="O56" s="2">
        <v>466</v>
      </c>
      <c r="P56" s="3"/>
      <c r="Q56" s="2">
        <v>0</v>
      </c>
      <c r="R56" s="3"/>
      <c r="S56" s="2">
        <v>0</v>
      </c>
      <c r="T56" s="3"/>
      <c r="U56" s="2">
        <v>0</v>
      </c>
      <c r="V56" s="3"/>
      <c r="W56" s="2">
        <v>0</v>
      </c>
      <c r="X56" s="3"/>
      <c r="Y56" s="2">
        <v>0</v>
      </c>
      <c r="Z56" s="3"/>
      <c r="AA56" s="2">
        <v>0</v>
      </c>
      <c r="AB56" s="3"/>
      <c r="AC56" s="2">
        <v>213.89</v>
      </c>
      <c r="AD56" s="3"/>
      <c r="AE56" s="2">
        <v>0</v>
      </c>
      <c r="AF56" s="3"/>
      <c r="AG56" s="2">
        <v>0</v>
      </c>
      <c r="AH56" s="3"/>
      <c r="AI56" s="2">
        <v>46.43</v>
      </c>
      <c r="AJ56" s="3"/>
      <c r="AK56" s="2">
        <v>10.86</v>
      </c>
      <c r="AL56" s="3"/>
      <c r="AM56" s="2">
        <v>0</v>
      </c>
      <c r="AN56" s="3"/>
      <c r="AO56" s="2">
        <v>0</v>
      </c>
      <c r="AP56" s="3"/>
      <c r="AQ56" s="2">
        <v>43.64</v>
      </c>
      <c r="AR56" s="3"/>
      <c r="AS56" s="2">
        <f t="shared" si="1"/>
        <v>848.1</v>
      </c>
    </row>
    <row r="57" spans="1:45">
      <c r="A57" s="1"/>
      <c r="B57" s="1"/>
      <c r="C57" s="1"/>
      <c r="D57" s="1"/>
      <c r="E57" s="1"/>
      <c r="F57" s="1"/>
      <c r="G57" s="1" t="s">
        <v>73</v>
      </c>
      <c r="H57" s="1"/>
      <c r="I57" s="2">
        <v>0</v>
      </c>
      <c r="J57" s="3"/>
      <c r="K57" s="2">
        <v>0</v>
      </c>
      <c r="L57" s="3"/>
      <c r="M57" s="2">
        <v>0</v>
      </c>
      <c r="N57" s="3"/>
      <c r="O57" s="2">
        <v>0</v>
      </c>
      <c r="P57" s="3"/>
      <c r="Q57" s="2">
        <v>0</v>
      </c>
      <c r="R57" s="3"/>
      <c r="S57" s="2">
        <v>0</v>
      </c>
      <c r="T57" s="3"/>
      <c r="U57" s="2">
        <v>0</v>
      </c>
      <c r="V57" s="3"/>
      <c r="W57" s="2">
        <v>30.56</v>
      </c>
      <c r="X57" s="3"/>
      <c r="Y57" s="2">
        <v>0</v>
      </c>
      <c r="Z57" s="3"/>
      <c r="AA57" s="2">
        <v>0</v>
      </c>
      <c r="AB57" s="3"/>
      <c r="AC57" s="2">
        <v>0</v>
      </c>
      <c r="AD57" s="3"/>
      <c r="AE57" s="2">
        <v>0</v>
      </c>
      <c r="AF57" s="3"/>
      <c r="AG57" s="2">
        <v>0</v>
      </c>
      <c r="AH57" s="3"/>
      <c r="AI57" s="2">
        <v>85.76</v>
      </c>
      <c r="AJ57" s="3"/>
      <c r="AK57" s="2">
        <v>32.78</v>
      </c>
      <c r="AL57" s="3"/>
      <c r="AM57" s="2">
        <v>0</v>
      </c>
      <c r="AN57" s="3"/>
      <c r="AO57" s="2">
        <v>0</v>
      </c>
      <c r="AP57" s="3"/>
      <c r="AQ57" s="2">
        <v>0</v>
      </c>
      <c r="AR57" s="3"/>
      <c r="AS57" s="2">
        <f t="shared" si="1"/>
        <v>149.1</v>
      </c>
    </row>
    <row r="58" spans="1:45">
      <c r="A58" s="1"/>
      <c r="B58" s="1"/>
      <c r="C58" s="1"/>
      <c r="D58" s="1"/>
      <c r="E58" s="1"/>
      <c r="F58" s="1"/>
      <c r="G58" s="1" t="s">
        <v>74</v>
      </c>
      <c r="H58" s="1"/>
      <c r="I58" s="2">
        <v>0</v>
      </c>
      <c r="J58" s="3"/>
      <c r="K58" s="2">
        <v>0</v>
      </c>
      <c r="L58" s="3"/>
      <c r="M58" s="2">
        <v>0</v>
      </c>
      <c r="N58" s="3"/>
      <c r="O58" s="2">
        <v>0</v>
      </c>
      <c r="P58" s="3"/>
      <c r="Q58" s="2">
        <v>0</v>
      </c>
      <c r="R58" s="3"/>
      <c r="S58" s="2">
        <v>0</v>
      </c>
      <c r="T58" s="3"/>
      <c r="U58" s="2">
        <v>0</v>
      </c>
      <c r="V58" s="3"/>
      <c r="W58" s="2">
        <v>0</v>
      </c>
      <c r="X58" s="3"/>
      <c r="Y58" s="2">
        <v>40.47</v>
      </c>
      <c r="Z58" s="3"/>
      <c r="AA58" s="2">
        <v>0</v>
      </c>
      <c r="AB58" s="3"/>
      <c r="AC58" s="2">
        <v>0</v>
      </c>
      <c r="AD58" s="3"/>
      <c r="AE58" s="2">
        <v>0</v>
      </c>
      <c r="AF58" s="3"/>
      <c r="AG58" s="2">
        <v>0</v>
      </c>
      <c r="AH58" s="3"/>
      <c r="AI58" s="2">
        <v>2422.1799999999998</v>
      </c>
      <c r="AJ58" s="3"/>
      <c r="AK58" s="2">
        <v>0</v>
      </c>
      <c r="AL58" s="3"/>
      <c r="AM58" s="2">
        <v>0</v>
      </c>
      <c r="AN58" s="3"/>
      <c r="AO58" s="2">
        <v>0</v>
      </c>
      <c r="AP58" s="3"/>
      <c r="AQ58" s="2">
        <v>0</v>
      </c>
      <c r="AR58" s="3"/>
      <c r="AS58" s="2">
        <f t="shared" si="1"/>
        <v>2462.65</v>
      </c>
    </row>
    <row r="59" spans="1:45">
      <c r="A59" s="1"/>
      <c r="B59" s="1"/>
      <c r="C59" s="1"/>
      <c r="D59" s="1"/>
      <c r="E59" s="1"/>
      <c r="F59" s="1"/>
      <c r="G59" s="1" t="s">
        <v>75</v>
      </c>
      <c r="H59" s="1"/>
      <c r="I59" s="2">
        <v>0</v>
      </c>
      <c r="J59" s="3"/>
      <c r="K59" s="2">
        <v>0</v>
      </c>
      <c r="L59" s="3"/>
      <c r="M59" s="2">
        <v>0</v>
      </c>
      <c r="N59" s="3"/>
      <c r="O59" s="2">
        <v>0</v>
      </c>
      <c r="P59" s="3"/>
      <c r="Q59" s="2">
        <v>0</v>
      </c>
      <c r="R59" s="3"/>
      <c r="S59" s="2">
        <v>0</v>
      </c>
      <c r="T59" s="3"/>
      <c r="U59" s="2">
        <v>42.74</v>
      </c>
      <c r="V59" s="3"/>
      <c r="W59" s="2">
        <v>0</v>
      </c>
      <c r="X59" s="3"/>
      <c r="Y59" s="2">
        <v>0</v>
      </c>
      <c r="Z59" s="3"/>
      <c r="AA59" s="2">
        <v>0</v>
      </c>
      <c r="AB59" s="3"/>
      <c r="AC59" s="2">
        <v>0</v>
      </c>
      <c r="AD59" s="3"/>
      <c r="AE59" s="2">
        <v>0</v>
      </c>
      <c r="AF59" s="3"/>
      <c r="AG59" s="2">
        <v>0</v>
      </c>
      <c r="AH59" s="3"/>
      <c r="AI59" s="2">
        <v>0</v>
      </c>
      <c r="AJ59" s="3"/>
      <c r="AK59" s="2">
        <v>0</v>
      </c>
      <c r="AL59" s="3"/>
      <c r="AM59" s="2">
        <v>0</v>
      </c>
      <c r="AN59" s="3"/>
      <c r="AO59" s="2">
        <v>0</v>
      </c>
      <c r="AP59" s="3"/>
      <c r="AQ59" s="2">
        <v>0</v>
      </c>
      <c r="AR59" s="3"/>
      <c r="AS59" s="2">
        <f t="shared" si="1"/>
        <v>42.74</v>
      </c>
    </row>
    <row r="60" spans="1:45">
      <c r="A60" s="1"/>
      <c r="B60" s="1"/>
      <c r="C60" s="1"/>
      <c r="D60" s="1"/>
      <c r="E60" s="1"/>
      <c r="F60" s="1"/>
      <c r="G60" s="1" t="s">
        <v>76</v>
      </c>
      <c r="H60" s="1"/>
      <c r="I60" s="2">
        <v>0</v>
      </c>
      <c r="J60" s="3"/>
      <c r="K60" s="2">
        <v>0</v>
      </c>
      <c r="L60" s="3"/>
      <c r="M60" s="2">
        <v>236.49</v>
      </c>
      <c r="N60" s="3"/>
      <c r="O60" s="2">
        <v>324.49</v>
      </c>
      <c r="P60" s="3"/>
      <c r="Q60" s="2">
        <v>368.49</v>
      </c>
      <c r="R60" s="3"/>
      <c r="S60" s="2">
        <v>368.49</v>
      </c>
      <c r="T60" s="3"/>
      <c r="U60" s="2">
        <v>368.49</v>
      </c>
      <c r="V60" s="3"/>
      <c r="W60" s="2">
        <v>412.49</v>
      </c>
      <c r="X60" s="3"/>
      <c r="Y60" s="2">
        <v>457.49</v>
      </c>
      <c r="Z60" s="3"/>
      <c r="AA60" s="2">
        <v>280.49</v>
      </c>
      <c r="AB60" s="3"/>
      <c r="AC60" s="2">
        <v>324.49</v>
      </c>
      <c r="AD60" s="3"/>
      <c r="AE60" s="2">
        <v>0</v>
      </c>
      <c r="AF60" s="3"/>
      <c r="AG60" s="2">
        <v>0</v>
      </c>
      <c r="AH60" s="3"/>
      <c r="AI60" s="2">
        <v>125</v>
      </c>
      <c r="AJ60" s="3"/>
      <c r="AK60" s="2">
        <v>22.5</v>
      </c>
      <c r="AL60" s="3"/>
      <c r="AM60" s="2">
        <v>0</v>
      </c>
      <c r="AN60" s="3"/>
      <c r="AO60" s="2">
        <v>0</v>
      </c>
      <c r="AP60" s="3"/>
      <c r="AQ60" s="2">
        <v>279.23</v>
      </c>
      <c r="AR60" s="3"/>
      <c r="AS60" s="2">
        <f t="shared" si="1"/>
        <v>3568.14</v>
      </c>
    </row>
    <row r="61" spans="1:45">
      <c r="A61" s="1"/>
      <c r="B61" s="1"/>
      <c r="C61" s="1"/>
      <c r="D61" s="1"/>
      <c r="E61" s="1"/>
      <c r="F61" s="1"/>
      <c r="G61" s="1" t="s">
        <v>77</v>
      </c>
      <c r="H61" s="1"/>
      <c r="I61" s="2">
        <v>0</v>
      </c>
      <c r="J61" s="3"/>
      <c r="K61" s="2">
        <v>0</v>
      </c>
      <c r="L61" s="3"/>
      <c r="M61" s="2">
        <v>0</v>
      </c>
      <c r="N61" s="3"/>
      <c r="O61" s="2">
        <v>0</v>
      </c>
      <c r="P61" s="3"/>
      <c r="Q61" s="2">
        <v>0</v>
      </c>
      <c r="R61" s="3"/>
      <c r="S61" s="2">
        <v>0</v>
      </c>
      <c r="T61" s="3"/>
      <c r="U61" s="2">
        <v>0</v>
      </c>
      <c r="V61" s="3"/>
      <c r="W61" s="2">
        <v>0</v>
      </c>
      <c r="X61" s="3"/>
      <c r="Y61" s="2">
        <v>33.97</v>
      </c>
      <c r="Z61" s="3"/>
      <c r="AA61" s="2">
        <v>0</v>
      </c>
      <c r="AB61" s="3"/>
      <c r="AC61" s="2">
        <v>10.09</v>
      </c>
      <c r="AD61" s="3"/>
      <c r="AE61" s="2">
        <v>0</v>
      </c>
      <c r="AF61" s="3"/>
      <c r="AG61" s="2">
        <v>0</v>
      </c>
      <c r="AH61" s="3"/>
      <c r="AI61" s="2">
        <v>0</v>
      </c>
      <c r="AJ61" s="3"/>
      <c r="AK61" s="2">
        <v>0</v>
      </c>
      <c r="AL61" s="3"/>
      <c r="AM61" s="2">
        <v>0</v>
      </c>
      <c r="AN61" s="3"/>
      <c r="AO61" s="2">
        <v>0</v>
      </c>
      <c r="AP61" s="3"/>
      <c r="AQ61" s="2">
        <v>0</v>
      </c>
      <c r="AR61" s="3"/>
      <c r="AS61" s="2">
        <f t="shared" si="1"/>
        <v>44.06</v>
      </c>
    </row>
    <row r="62" spans="1:45">
      <c r="A62" s="1"/>
      <c r="B62" s="1"/>
      <c r="C62" s="1"/>
      <c r="D62" s="1"/>
      <c r="E62" s="1"/>
      <c r="F62" s="1"/>
      <c r="G62" s="1" t="s">
        <v>78</v>
      </c>
      <c r="H62" s="1"/>
      <c r="I62" s="2">
        <v>1595.95</v>
      </c>
      <c r="J62" s="3"/>
      <c r="K62" s="2">
        <v>0</v>
      </c>
      <c r="L62" s="3"/>
      <c r="M62" s="2">
        <v>0</v>
      </c>
      <c r="N62" s="3"/>
      <c r="O62" s="2">
        <v>0</v>
      </c>
      <c r="P62" s="3"/>
      <c r="Q62" s="2">
        <v>0</v>
      </c>
      <c r="R62" s="3"/>
      <c r="S62" s="2">
        <v>0</v>
      </c>
      <c r="T62" s="3"/>
      <c r="U62" s="2">
        <v>0</v>
      </c>
      <c r="V62" s="3"/>
      <c r="W62" s="2">
        <v>1750</v>
      </c>
      <c r="X62" s="3"/>
      <c r="Y62" s="2">
        <v>0</v>
      </c>
      <c r="Z62" s="3"/>
      <c r="AA62" s="2">
        <v>0</v>
      </c>
      <c r="AB62" s="3"/>
      <c r="AC62" s="2">
        <v>0</v>
      </c>
      <c r="AD62" s="3"/>
      <c r="AE62" s="2">
        <v>0</v>
      </c>
      <c r="AF62" s="3"/>
      <c r="AG62" s="2">
        <v>0</v>
      </c>
      <c r="AH62" s="3"/>
      <c r="AI62" s="2">
        <v>0</v>
      </c>
      <c r="AJ62" s="3"/>
      <c r="AK62" s="2">
        <v>0</v>
      </c>
      <c r="AL62" s="3"/>
      <c r="AM62" s="2">
        <v>0</v>
      </c>
      <c r="AN62" s="3"/>
      <c r="AO62" s="2">
        <v>0</v>
      </c>
      <c r="AP62" s="3"/>
      <c r="AQ62" s="2">
        <v>0</v>
      </c>
      <c r="AR62" s="3"/>
      <c r="AS62" s="2">
        <f t="shared" si="1"/>
        <v>3345.95</v>
      </c>
    </row>
    <row r="63" spans="1:45">
      <c r="A63" s="1"/>
      <c r="B63" s="1"/>
      <c r="C63" s="1"/>
      <c r="D63" s="1"/>
      <c r="E63" s="1"/>
      <c r="F63" s="1"/>
      <c r="G63" s="1" t="s">
        <v>79</v>
      </c>
      <c r="H63" s="1"/>
      <c r="I63" s="2">
        <v>250</v>
      </c>
      <c r="J63" s="3"/>
      <c r="K63" s="2">
        <v>250</v>
      </c>
      <c r="L63" s="3"/>
      <c r="M63" s="2">
        <v>250</v>
      </c>
      <c r="N63" s="3"/>
      <c r="O63" s="2">
        <v>250</v>
      </c>
      <c r="P63" s="3"/>
      <c r="Q63" s="2">
        <v>250</v>
      </c>
      <c r="R63" s="3"/>
      <c r="S63" s="2">
        <v>250</v>
      </c>
      <c r="T63" s="3"/>
      <c r="U63" s="2">
        <v>250</v>
      </c>
      <c r="V63" s="3"/>
      <c r="W63" s="2">
        <v>250</v>
      </c>
      <c r="X63" s="3"/>
      <c r="Y63" s="2">
        <v>250</v>
      </c>
      <c r="Z63" s="3"/>
      <c r="AA63" s="2">
        <v>250</v>
      </c>
      <c r="AB63" s="3"/>
      <c r="AC63" s="2">
        <v>250</v>
      </c>
      <c r="AD63" s="3"/>
      <c r="AE63" s="2">
        <v>250</v>
      </c>
      <c r="AF63" s="3"/>
      <c r="AG63" s="2">
        <v>250</v>
      </c>
      <c r="AH63" s="3"/>
      <c r="AI63" s="2">
        <v>250</v>
      </c>
      <c r="AJ63" s="3"/>
      <c r="AK63" s="2">
        <v>250</v>
      </c>
      <c r="AL63" s="3"/>
      <c r="AM63" s="2">
        <v>250</v>
      </c>
      <c r="AN63" s="3"/>
      <c r="AO63" s="2">
        <v>500</v>
      </c>
      <c r="AP63" s="3"/>
      <c r="AQ63" s="2">
        <v>0</v>
      </c>
      <c r="AR63" s="3"/>
      <c r="AS63" s="2">
        <f t="shared" si="1"/>
        <v>4500</v>
      </c>
    </row>
    <row r="64" spans="1:45">
      <c r="A64" s="1"/>
      <c r="B64" s="1"/>
      <c r="C64" s="1"/>
      <c r="D64" s="1"/>
      <c r="E64" s="1"/>
      <c r="F64" s="1"/>
      <c r="G64" s="1" t="s">
        <v>80</v>
      </c>
      <c r="H64" s="1"/>
      <c r="I64" s="2">
        <v>0</v>
      </c>
      <c r="J64" s="3"/>
      <c r="K64" s="2">
        <v>0</v>
      </c>
      <c r="L64" s="3"/>
      <c r="M64" s="2">
        <v>0</v>
      </c>
      <c r="N64" s="3"/>
      <c r="O64" s="2">
        <v>0</v>
      </c>
      <c r="P64" s="3"/>
      <c r="Q64" s="2">
        <v>0</v>
      </c>
      <c r="R64" s="3"/>
      <c r="S64" s="2">
        <v>0</v>
      </c>
      <c r="T64" s="3"/>
      <c r="U64" s="2">
        <v>0</v>
      </c>
      <c r="V64" s="3"/>
      <c r="W64" s="2">
        <v>0</v>
      </c>
      <c r="X64" s="3"/>
      <c r="Y64" s="2">
        <v>0</v>
      </c>
      <c r="Z64" s="3"/>
      <c r="AA64" s="2">
        <v>0</v>
      </c>
      <c r="AB64" s="3"/>
      <c r="AC64" s="2">
        <v>1400</v>
      </c>
      <c r="AD64" s="3"/>
      <c r="AE64" s="2">
        <v>0</v>
      </c>
      <c r="AF64" s="3"/>
      <c r="AG64" s="2">
        <v>0</v>
      </c>
      <c r="AH64" s="3"/>
      <c r="AI64" s="2">
        <v>0</v>
      </c>
      <c r="AJ64" s="3"/>
      <c r="AK64" s="2">
        <v>0</v>
      </c>
      <c r="AL64" s="3"/>
      <c r="AM64" s="2">
        <v>0</v>
      </c>
      <c r="AN64" s="3"/>
      <c r="AO64" s="2">
        <v>0</v>
      </c>
      <c r="AP64" s="3"/>
      <c r="AQ64" s="2">
        <v>0</v>
      </c>
      <c r="AR64" s="3"/>
      <c r="AS64" s="2">
        <f t="shared" si="1"/>
        <v>1400</v>
      </c>
    </row>
    <row r="65" spans="1:45">
      <c r="A65" s="1"/>
      <c r="B65" s="1"/>
      <c r="C65" s="1"/>
      <c r="D65" s="1"/>
      <c r="E65" s="1"/>
      <c r="F65" s="1"/>
      <c r="G65" s="1" t="s">
        <v>81</v>
      </c>
      <c r="H65" s="1"/>
      <c r="I65" s="2">
        <v>6.95</v>
      </c>
      <c r="J65" s="3"/>
      <c r="K65" s="2">
        <v>184.02</v>
      </c>
      <c r="L65" s="3"/>
      <c r="M65" s="2">
        <v>193.31</v>
      </c>
      <c r="N65" s="3"/>
      <c r="O65" s="2">
        <v>185.16</v>
      </c>
      <c r="P65" s="3"/>
      <c r="Q65" s="2">
        <v>176.05</v>
      </c>
      <c r="R65" s="3"/>
      <c r="S65" s="2">
        <v>173.28</v>
      </c>
      <c r="T65" s="3"/>
      <c r="U65" s="2">
        <v>173.28</v>
      </c>
      <c r="V65" s="3"/>
      <c r="W65" s="2">
        <v>209.57</v>
      </c>
      <c r="X65" s="3"/>
      <c r="Y65" s="2">
        <v>208.3</v>
      </c>
      <c r="Z65" s="3"/>
      <c r="AA65" s="2">
        <v>223.87</v>
      </c>
      <c r="AB65" s="3"/>
      <c r="AC65" s="2">
        <v>414.64</v>
      </c>
      <c r="AD65" s="3"/>
      <c r="AE65" s="2">
        <v>1600</v>
      </c>
      <c r="AF65" s="3"/>
      <c r="AG65" s="2">
        <v>214.96</v>
      </c>
      <c r="AH65" s="3"/>
      <c r="AI65" s="2">
        <v>209.45</v>
      </c>
      <c r="AJ65" s="3"/>
      <c r="AK65" s="2">
        <v>209.45</v>
      </c>
      <c r="AL65" s="3"/>
      <c r="AM65" s="2">
        <v>209.24</v>
      </c>
      <c r="AN65" s="3"/>
      <c r="AO65" s="2">
        <v>209.41</v>
      </c>
      <c r="AP65" s="3"/>
      <c r="AQ65" s="2">
        <v>207.71</v>
      </c>
      <c r="AR65" s="3"/>
      <c r="AS65" s="2">
        <f t="shared" si="1"/>
        <v>5008.6499999999996</v>
      </c>
    </row>
    <row r="66" spans="1:45">
      <c r="A66" s="1"/>
      <c r="B66" s="1"/>
      <c r="C66" s="1"/>
      <c r="D66" s="1"/>
      <c r="E66" s="1"/>
      <c r="F66" s="1"/>
      <c r="G66" s="1" t="s">
        <v>82</v>
      </c>
      <c r="H66" s="1"/>
      <c r="I66" s="2"/>
      <c r="J66" s="3"/>
      <c r="K66" s="2"/>
      <c r="L66" s="3"/>
      <c r="M66" s="2"/>
      <c r="N66" s="3"/>
      <c r="O66" s="2"/>
      <c r="P66" s="3"/>
      <c r="Q66" s="2"/>
      <c r="R66" s="3"/>
      <c r="S66" s="2"/>
      <c r="T66" s="3"/>
      <c r="U66" s="2"/>
      <c r="V66" s="3"/>
      <c r="W66" s="2"/>
      <c r="X66" s="3"/>
      <c r="Y66" s="2"/>
      <c r="Z66" s="3"/>
      <c r="AA66" s="2"/>
      <c r="AB66" s="3"/>
      <c r="AC66" s="2"/>
      <c r="AD66" s="3"/>
      <c r="AE66" s="2"/>
      <c r="AF66" s="3"/>
      <c r="AG66" s="2"/>
      <c r="AH66" s="3"/>
      <c r="AI66" s="2"/>
      <c r="AJ66" s="3"/>
      <c r="AK66" s="2"/>
      <c r="AL66" s="3"/>
      <c r="AM66" s="2"/>
      <c r="AN66" s="3"/>
      <c r="AO66" s="2"/>
      <c r="AP66" s="3"/>
      <c r="AQ66" s="2"/>
      <c r="AR66" s="3"/>
      <c r="AS66" s="2"/>
    </row>
    <row r="67" spans="1:45">
      <c r="A67" s="1"/>
      <c r="B67" s="1"/>
      <c r="C67" s="1"/>
      <c r="D67" s="1"/>
      <c r="E67" s="1"/>
      <c r="F67" s="1"/>
      <c r="G67" s="1"/>
      <c r="H67" s="1" t="s">
        <v>83</v>
      </c>
      <c r="I67" s="2">
        <v>408.08</v>
      </c>
      <c r="J67" s="3"/>
      <c r="K67" s="2">
        <v>423.14</v>
      </c>
      <c r="L67" s="3"/>
      <c r="M67" s="2">
        <v>403.9</v>
      </c>
      <c r="N67" s="3"/>
      <c r="O67" s="2">
        <v>404.12</v>
      </c>
      <c r="P67" s="3"/>
      <c r="Q67" s="2">
        <v>384.36</v>
      </c>
      <c r="R67" s="3"/>
      <c r="S67" s="2">
        <v>494.2</v>
      </c>
      <c r="T67" s="3"/>
      <c r="U67" s="2">
        <v>761.36</v>
      </c>
      <c r="V67" s="3"/>
      <c r="W67" s="2">
        <v>965.44</v>
      </c>
      <c r="X67" s="3"/>
      <c r="Y67" s="2">
        <v>967.42</v>
      </c>
      <c r="Z67" s="3"/>
      <c r="AA67" s="2">
        <v>770.75</v>
      </c>
      <c r="AB67" s="3"/>
      <c r="AC67" s="2">
        <v>559.29999999999995</v>
      </c>
      <c r="AD67" s="3"/>
      <c r="AE67" s="2">
        <v>414.16</v>
      </c>
      <c r="AF67" s="3"/>
      <c r="AG67" s="2">
        <v>608.97</v>
      </c>
      <c r="AH67" s="3"/>
      <c r="AI67" s="2">
        <v>762.13</v>
      </c>
      <c r="AJ67" s="3"/>
      <c r="AK67" s="2">
        <v>661.29</v>
      </c>
      <c r="AL67" s="3"/>
      <c r="AM67" s="2">
        <v>428.11</v>
      </c>
      <c r="AN67" s="3"/>
      <c r="AO67" s="2">
        <v>473.7</v>
      </c>
      <c r="AP67" s="3"/>
      <c r="AQ67" s="2">
        <v>476.03</v>
      </c>
      <c r="AR67" s="3"/>
      <c r="AS67" s="2">
        <f>ROUND(SUM(I67:AQ67),5)</f>
        <v>10366.459999999999</v>
      </c>
    </row>
    <row r="68" spans="1:45">
      <c r="A68" s="1"/>
      <c r="B68" s="1"/>
      <c r="C68" s="1"/>
      <c r="D68" s="1"/>
      <c r="E68" s="1"/>
      <c r="F68" s="1"/>
      <c r="G68" s="1"/>
      <c r="H68" s="1" t="s">
        <v>84</v>
      </c>
      <c r="I68" s="2">
        <v>217.58</v>
      </c>
      <c r="J68" s="3"/>
      <c r="K68" s="2">
        <v>432.22</v>
      </c>
      <c r="L68" s="3"/>
      <c r="M68" s="2">
        <v>269.14999999999998</v>
      </c>
      <c r="N68" s="3"/>
      <c r="O68" s="2">
        <v>165.21</v>
      </c>
      <c r="P68" s="3"/>
      <c r="Q68" s="2">
        <v>111.51</v>
      </c>
      <c r="R68" s="3"/>
      <c r="S68" s="2">
        <v>37.08</v>
      </c>
      <c r="T68" s="3"/>
      <c r="U68" s="2">
        <v>33.83</v>
      </c>
      <c r="V68" s="3"/>
      <c r="W68" s="2">
        <v>29.48</v>
      </c>
      <c r="X68" s="3"/>
      <c r="Y68" s="2">
        <v>30.55</v>
      </c>
      <c r="Z68" s="3"/>
      <c r="AA68" s="2">
        <v>31.65</v>
      </c>
      <c r="AB68" s="3"/>
      <c r="AC68" s="2">
        <v>31.74</v>
      </c>
      <c r="AD68" s="3"/>
      <c r="AE68" s="2">
        <v>120.09</v>
      </c>
      <c r="AF68" s="3"/>
      <c r="AG68" s="2">
        <v>258.61</v>
      </c>
      <c r="AH68" s="3"/>
      <c r="AI68" s="2">
        <v>493.53</v>
      </c>
      <c r="AJ68" s="3"/>
      <c r="AK68" s="2">
        <v>384</v>
      </c>
      <c r="AL68" s="3"/>
      <c r="AM68" s="2">
        <v>207.51</v>
      </c>
      <c r="AN68" s="3"/>
      <c r="AO68" s="2">
        <v>97.25</v>
      </c>
      <c r="AP68" s="3"/>
      <c r="AQ68" s="2">
        <v>37.119999999999997</v>
      </c>
      <c r="AR68" s="3"/>
      <c r="AS68" s="2">
        <f>ROUND(SUM(I68:AQ68),5)</f>
        <v>2988.11</v>
      </c>
    </row>
    <row r="69" spans="1:45" ht="15" thickBot="1">
      <c r="A69" s="1"/>
      <c r="B69" s="1"/>
      <c r="C69" s="1"/>
      <c r="D69" s="1"/>
      <c r="E69" s="1"/>
      <c r="F69" s="1"/>
      <c r="G69" s="1"/>
      <c r="H69" s="1" t="s">
        <v>85</v>
      </c>
      <c r="I69" s="2">
        <v>21.42</v>
      </c>
      <c r="J69" s="3"/>
      <c r="K69" s="2">
        <v>10.34</v>
      </c>
      <c r="L69" s="3"/>
      <c r="M69" s="2">
        <v>10.34</v>
      </c>
      <c r="N69" s="3"/>
      <c r="O69" s="2">
        <v>10.34</v>
      </c>
      <c r="P69" s="3"/>
      <c r="Q69" s="2">
        <v>10.34</v>
      </c>
      <c r="R69" s="3"/>
      <c r="S69" s="2">
        <v>21.42</v>
      </c>
      <c r="T69" s="3"/>
      <c r="U69" s="2">
        <v>10.34</v>
      </c>
      <c r="V69" s="3"/>
      <c r="W69" s="2">
        <v>10.34</v>
      </c>
      <c r="X69" s="3"/>
      <c r="Y69" s="2">
        <v>10.34</v>
      </c>
      <c r="Z69" s="3"/>
      <c r="AA69" s="2">
        <v>11.47</v>
      </c>
      <c r="AB69" s="3"/>
      <c r="AC69" s="2">
        <v>11.49</v>
      </c>
      <c r="AD69" s="3"/>
      <c r="AE69" s="2">
        <v>23.76</v>
      </c>
      <c r="AF69" s="3"/>
      <c r="AG69" s="2">
        <v>23.76</v>
      </c>
      <c r="AH69" s="3"/>
      <c r="AI69" s="2">
        <v>11.47</v>
      </c>
      <c r="AJ69" s="3"/>
      <c r="AK69" s="2">
        <v>11.47</v>
      </c>
      <c r="AL69" s="3"/>
      <c r="AM69" s="2">
        <v>11.47</v>
      </c>
      <c r="AN69" s="3"/>
      <c r="AO69" s="2">
        <v>23.76</v>
      </c>
      <c r="AP69" s="3"/>
      <c r="AQ69" s="2">
        <v>11.47</v>
      </c>
      <c r="AR69" s="3"/>
      <c r="AS69" s="2">
        <f>ROUND(SUM(I69:AQ69),5)</f>
        <v>255.34</v>
      </c>
    </row>
    <row r="70" spans="1:45" ht="15" thickBot="1">
      <c r="A70" s="1"/>
      <c r="B70" s="1"/>
      <c r="C70" s="1"/>
      <c r="D70" s="1"/>
      <c r="E70" s="1"/>
      <c r="F70" s="1"/>
      <c r="G70" s="1" t="s">
        <v>86</v>
      </c>
      <c r="H70" s="1"/>
      <c r="I70" s="6">
        <f>ROUND(SUM(I66:I69),5)</f>
        <v>647.08000000000004</v>
      </c>
      <c r="J70" s="3"/>
      <c r="K70" s="6">
        <f>ROUND(SUM(K66:K69),5)</f>
        <v>865.7</v>
      </c>
      <c r="L70" s="3"/>
      <c r="M70" s="6">
        <f>ROUND(SUM(M66:M69),5)</f>
        <v>683.39</v>
      </c>
      <c r="N70" s="3"/>
      <c r="O70" s="6">
        <f>ROUND(SUM(O66:O69),5)</f>
        <v>579.66999999999996</v>
      </c>
      <c r="P70" s="3"/>
      <c r="Q70" s="6">
        <f>ROUND(SUM(Q66:Q69),5)</f>
        <v>506.21</v>
      </c>
      <c r="R70" s="3"/>
      <c r="S70" s="6">
        <f>ROUND(SUM(S66:S69),5)</f>
        <v>552.70000000000005</v>
      </c>
      <c r="T70" s="3"/>
      <c r="U70" s="6">
        <f>ROUND(SUM(U66:U69),5)</f>
        <v>805.53</v>
      </c>
      <c r="V70" s="3"/>
      <c r="W70" s="6">
        <f>ROUND(SUM(W66:W69),5)</f>
        <v>1005.26</v>
      </c>
      <c r="X70" s="3"/>
      <c r="Y70" s="6">
        <f>ROUND(SUM(Y66:Y69),5)</f>
        <v>1008.31</v>
      </c>
      <c r="Z70" s="3"/>
      <c r="AA70" s="6">
        <f>ROUND(SUM(AA66:AA69),5)</f>
        <v>813.87</v>
      </c>
      <c r="AB70" s="3"/>
      <c r="AC70" s="6">
        <f>ROUND(SUM(AC66:AC69),5)</f>
        <v>602.53</v>
      </c>
      <c r="AD70" s="3"/>
      <c r="AE70" s="6">
        <f>ROUND(SUM(AE66:AE69),5)</f>
        <v>558.01</v>
      </c>
      <c r="AF70" s="3"/>
      <c r="AG70" s="6">
        <f>ROUND(SUM(AG66:AG69),5)</f>
        <v>891.34</v>
      </c>
      <c r="AH70" s="3"/>
      <c r="AI70" s="6">
        <f>ROUND(SUM(AI66:AI69),5)</f>
        <v>1267.1300000000001</v>
      </c>
      <c r="AJ70" s="3"/>
      <c r="AK70" s="6">
        <f>ROUND(SUM(AK66:AK69),5)</f>
        <v>1056.76</v>
      </c>
      <c r="AL70" s="3"/>
      <c r="AM70" s="6">
        <f>ROUND(SUM(AM66:AM69),5)</f>
        <v>647.09</v>
      </c>
      <c r="AN70" s="3"/>
      <c r="AO70" s="6">
        <f>ROUND(SUM(AO66:AO69),5)</f>
        <v>594.71</v>
      </c>
      <c r="AP70" s="3"/>
      <c r="AQ70" s="6">
        <f>ROUND(SUM(AQ66:AQ69),5)</f>
        <v>524.62</v>
      </c>
      <c r="AR70" s="3"/>
      <c r="AS70" s="6">
        <f>ROUND(SUM(I70:AQ70),5)</f>
        <v>13609.91</v>
      </c>
    </row>
    <row r="71" spans="1:45">
      <c r="A71" s="1"/>
      <c r="B71" s="1"/>
      <c r="C71" s="1"/>
      <c r="D71" s="1"/>
      <c r="E71" s="1"/>
      <c r="F71" s="1" t="s">
        <v>87</v>
      </c>
      <c r="G71" s="1"/>
      <c r="H71" s="1"/>
      <c r="I71" s="2">
        <f>ROUND(SUM(I53:I65)+I70,5)</f>
        <v>2499.98</v>
      </c>
      <c r="J71" s="3"/>
      <c r="K71" s="2">
        <f>ROUND(SUM(K53:K65)+K70,5)</f>
        <v>1299.72</v>
      </c>
      <c r="L71" s="3"/>
      <c r="M71" s="2">
        <f>ROUND(SUM(M53:M65)+M70,5)</f>
        <v>1430.47</v>
      </c>
      <c r="N71" s="3"/>
      <c r="O71" s="2">
        <f>ROUND(SUM(O53:O65)+O70,5)</f>
        <v>2175.41</v>
      </c>
      <c r="P71" s="3"/>
      <c r="Q71" s="2">
        <f>ROUND(SUM(Q53:Q65)+Q70,5)</f>
        <v>1300.75</v>
      </c>
      <c r="R71" s="3"/>
      <c r="S71" s="2">
        <f>ROUND(SUM(S53:S65)+S70,5)</f>
        <v>1344.47</v>
      </c>
      <c r="T71" s="3"/>
      <c r="U71" s="2">
        <f>ROUND(SUM(U53:U65)+U70,5)</f>
        <v>1640.04</v>
      </c>
      <c r="V71" s="3"/>
      <c r="W71" s="2">
        <f>ROUND(SUM(W53:W65)+W70,5)</f>
        <v>3657.88</v>
      </c>
      <c r="X71" s="3"/>
      <c r="Y71" s="2">
        <f>ROUND(SUM(Y53:Y65)+Y70,5)</f>
        <v>1998.54</v>
      </c>
      <c r="Z71" s="3"/>
      <c r="AA71" s="2">
        <f>ROUND(SUM(AA53:AA65)+AA70,5)</f>
        <v>2468.23</v>
      </c>
      <c r="AB71" s="3"/>
      <c r="AC71" s="2">
        <f>ROUND(SUM(AC53:AC65)+AC70,5)</f>
        <v>5342.11</v>
      </c>
      <c r="AD71" s="3"/>
      <c r="AE71" s="2">
        <f>ROUND(SUM(AE53:AE65)+AE70,5)</f>
        <v>2408.0100000000002</v>
      </c>
      <c r="AF71" s="3"/>
      <c r="AG71" s="2">
        <f>ROUND(SUM(AG53:AG65)+AG70,5)</f>
        <v>1356.3</v>
      </c>
      <c r="AH71" s="3"/>
      <c r="AI71" s="2">
        <f>ROUND(SUM(AI53:AI65)+AI70,5)</f>
        <v>4405.95</v>
      </c>
      <c r="AJ71" s="3"/>
      <c r="AK71" s="2">
        <f>ROUND(SUM(AK53:AK65)+AK70,5)</f>
        <v>1582.35</v>
      </c>
      <c r="AL71" s="3"/>
      <c r="AM71" s="2">
        <f>ROUND(SUM(AM53:AM65)+AM70,5)</f>
        <v>1106.33</v>
      </c>
      <c r="AN71" s="3"/>
      <c r="AO71" s="2">
        <f>ROUND(SUM(AO53:AO65)+AO70,5)</f>
        <v>1304.1199999999999</v>
      </c>
      <c r="AP71" s="3"/>
      <c r="AQ71" s="2">
        <f>ROUND(SUM(AQ53:AQ65)+AQ70,5)</f>
        <v>1055.2</v>
      </c>
      <c r="AR71" s="3"/>
      <c r="AS71" s="2">
        <f>ROUND(SUM(I71:AQ71),5)</f>
        <v>38375.86</v>
      </c>
    </row>
    <row r="72" spans="1:45">
      <c r="A72" s="1"/>
      <c r="B72" s="1"/>
      <c r="C72" s="1"/>
      <c r="D72" s="1"/>
      <c r="E72" s="1"/>
      <c r="F72" s="1" t="s">
        <v>88</v>
      </c>
      <c r="G72" s="1"/>
      <c r="H72" s="1"/>
      <c r="I72" s="2"/>
      <c r="J72" s="3"/>
      <c r="K72" s="2"/>
      <c r="L72" s="3"/>
      <c r="M72" s="2"/>
      <c r="N72" s="3"/>
      <c r="O72" s="2"/>
      <c r="P72" s="3"/>
      <c r="Q72" s="2"/>
      <c r="R72" s="3"/>
      <c r="S72" s="2"/>
      <c r="T72" s="3"/>
      <c r="U72" s="2"/>
      <c r="V72" s="3"/>
      <c r="W72" s="2"/>
      <c r="X72" s="3"/>
      <c r="Y72" s="2"/>
      <c r="Z72" s="3"/>
      <c r="AA72" s="2"/>
      <c r="AB72" s="3"/>
      <c r="AC72" s="2"/>
      <c r="AD72" s="3"/>
      <c r="AE72" s="2"/>
      <c r="AF72" s="3"/>
      <c r="AG72" s="2"/>
      <c r="AH72" s="3"/>
      <c r="AI72" s="2"/>
      <c r="AJ72" s="3"/>
      <c r="AK72" s="2"/>
      <c r="AL72" s="3"/>
      <c r="AM72" s="2"/>
      <c r="AN72" s="3"/>
      <c r="AO72" s="2"/>
      <c r="AP72" s="3"/>
      <c r="AQ72" s="2"/>
      <c r="AR72" s="3"/>
      <c r="AS72" s="2"/>
    </row>
    <row r="73" spans="1:45">
      <c r="A73" s="1"/>
      <c r="B73" s="1"/>
      <c r="C73" s="1"/>
      <c r="D73" s="1"/>
      <c r="E73" s="1"/>
      <c r="F73" s="1"/>
      <c r="G73" s="1" t="s">
        <v>89</v>
      </c>
      <c r="H73" s="1"/>
      <c r="I73" s="2">
        <v>0</v>
      </c>
      <c r="J73" s="3"/>
      <c r="K73" s="2">
        <v>0</v>
      </c>
      <c r="L73" s="3"/>
      <c r="M73" s="2">
        <v>0</v>
      </c>
      <c r="N73" s="3"/>
      <c r="O73" s="2">
        <v>0</v>
      </c>
      <c r="P73" s="3"/>
      <c r="Q73" s="2">
        <v>0</v>
      </c>
      <c r="R73" s="3"/>
      <c r="S73" s="2">
        <v>0</v>
      </c>
      <c r="T73" s="3"/>
      <c r="U73" s="2">
        <v>0</v>
      </c>
      <c r="V73" s="3"/>
      <c r="W73" s="2">
        <v>0</v>
      </c>
      <c r="X73" s="3"/>
      <c r="Y73" s="2">
        <v>10747.7</v>
      </c>
      <c r="Z73" s="3"/>
      <c r="AA73" s="2">
        <v>0</v>
      </c>
      <c r="AB73" s="3"/>
      <c r="AC73" s="2">
        <v>0</v>
      </c>
      <c r="AD73" s="3"/>
      <c r="AE73" s="2">
        <v>0</v>
      </c>
      <c r="AF73" s="3"/>
      <c r="AG73" s="2">
        <v>0</v>
      </c>
      <c r="AH73" s="3"/>
      <c r="AI73" s="2">
        <v>0</v>
      </c>
      <c r="AJ73" s="3"/>
      <c r="AK73" s="2">
        <v>0</v>
      </c>
      <c r="AL73" s="3"/>
      <c r="AM73" s="2">
        <v>0</v>
      </c>
      <c r="AN73" s="3"/>
      <c r="AO73" s="2">
        <v>0</v>
      </c>
      <c r="AP73" s="3"/>
      <c r="AQ73" s="2">
        <v>0</v>
      </c>
      <c r="AR73" s="3"/>
      <c r="AS73" s="2">
        <f t="shared" ref="AS73:AS79" si="2">ROUND(SUM(I73:AQ73),5)</f>
        <v>10747.7</v>
      </c>
    </row>
    <row r="74" spans="1:45" ht="15" thickBot="1">
      <c r="A74" s="1"/>
      <c r="B74" s="1"/>
      <c r="C74" s="1"/>
      <c r="D74" s="1"/>
      <c r="E74" s="1"/>
      <c r="F74" s="1"/>
      <c r="G74" s="1" t="s">
        <v>90</v>
      </c>
      <c r="H74" s="1"/>
      <c r="I74" s="2">
        <v>34</v>
      </c>
      <c r="J74" s="3"/>
      <c r="K74" s="2">
        <v>0</v>
      </c>
      <c r="L74" s="3"/>
      <c r="M74" s="2">
        <v>0</v>
      </c>
      <c r="N74" s="3"/>
      <c r="O74" s="2">
        <v>0</v>
      </c>
      <c r="P74" s="3"/>
      <c r="Q74" s="2">
        <v>0</v>
      </c>
      <c r="R74" s="3"/>
      <c r="S74" s="2">
        <v>0</v>
      </c>
      <c r="T74" s="3"/>
      <c r="U74" s="2">
        <v>0</v>
      </c>
      <c r="V74" s="3"/>
      <c r="W74" s="2">
        <v>0</v>
      </c>
      <c r="X74" s="3"/>
      <c r="Y74" s="2">
        <v>0</v>
      </c>
      <c r="Z74" s="3"/>
      <c r="AA74" s="2">
        <v>0</v>
      </c>
      <c r="AB74" s="3"/>
      <c r="AC74" s="2">
        <v>0</v>
      </c>
      <c r="AD74" s="3"/>
      <c r="AE74" s="2">
        <v>0</v>
      </c>
      <c r="AF74" s="3"/>
      <c r="AG74" s="2">
        <v>40</v>
      </c>
      <c r="AH74" s="3"/>
      <c r="AI74" s="2">
        <v>0</v>
      </c>
      <c r="AJ74" s="3"/>
      <c r="AK74" s="2">
        <v>0</v>
      </c>
      <c r="AL74" s="3"/>
      <c r="AM74" s="2">
        <v>0</v>
      </c>
      <c r="AN74" s="3"/>
      <c r="AO74" s="2">
        <v>0</v>
      </c>
      <c r="AP74" s="3"/>
      <c r="AQ74" s="2">
        <v>0</v>
      </c>
      <c r="AR74" s="3"/>
      <c r="AS74" s="2">
        <f t="shared" si="2"/>
        <v>74</v>
      </c>
    </row>
    <row r="75" spans="1:45" ht="15" thickBot="1">
      <c r="A75" s="1"/>
      <c r="B75" s="1"/>
      <c r="C75" s="1"/>
      <c r="D75" s="1"/>
      <c r="E75" s="1"/>
      <c r="F75" s="1" t="s">
        <v>91</v>
      </c>
      <c r="G75" s="1"/>
      <c r="H75" s="1"/>
      <c r="I75" s="5">
        <f>ROUND(SUM(I72:I74),5)</f>
        <v>34</v>
      </c>
      <c r="J75" s="3"/>
      <c r="K75" s="5">
        <f>ROUND(SUM(K72:K74),5)</f>
        <v>0</v>
      </c>
      <c r="L75" s="3"/>
      <c r="M75" s="5">
        <f>ROUND(SUM(M72:M74),5)</f>
        <v>0</v>
      </c>
      <c r="N75" s="3"/>
      <c r="O75" s="5">
        <f>ROUND(SUM(O72:O74),5)</f>
        <v>0</v>
      </c>
      <c r="P75" s="3"/>
      <c r="Q75" s="5">
        <f>ROUND(SUM(Q72:Q74),5)</f>
        <v>0</v>
      </c>
      <c r="R75" s="3"/>
      <c r="S75" s="5">
        <f>ROUND(SUM(S72:S74),5)</f>
        <v>0</v>
      </c>
      <c r="T75" s="3"/>
      <c r="U75" s="5">
        <f>ROUND(SUM(U72:U74),5)</f>
        <v>0</v>
      </c>
      <c r="V75" s="3"/>
      <c r="W75" s="5">
        <f>ROUND(SUM(W72:W74),5)</f>
        <v>0</v>
      </c>
      <c r="X75" s="3"/>
      <c r="Y75" s="5">
        <f>ROUND(SUM(Y72:Y74),5)</f>
        <v>10747.7</v>
      </c>
      <c r="Z75" s="3"/>
      <c r="AA75" s="5">
        <f>ROUND(SUM(AA72:AA74),5)</f>
        <v>0</v>
      </c>
      <c r="AB75" s="3"/>
      <c r="AC75" s="5">
        <f>ROUND(SUM(AC72:AC74),5)</f>
        <v>0</v>
      </c>
      <c r="AD75" s="3"/>
      <c r="AE75" s="5">
        <f>ROUND(SUM(AE72:AE74),5)</f>
        <v>0</v>
      </c>
      <c r="AF75" s="3"/>
      <c r="AG75" s="5">
        <f>ROUND(SUM(AG72:AG74),5)</f>
        <v>40</v>
      </c>
      <c r="AH75" s="3"/>
      <c r="AI75" s="5">
        <f>ROUND(SUM(AI72:AI74),5)</f>
        <v>0</v>
      </c>
      <c r="AJ75" s="3"/>
      <c r="AK75" s="5">
        <f>ROUND(SUM(AK72:AK74),5)</f>
        <v>0</v>
      </c>
      <c r="AL75" s="3"/>
      <c r="AM75" s="5">
        <f>ROUND(SUM(AM72:AM74),5)</f>
        <v>0</v>
      </c>
      <c r="AN75" s="3"/>
      <c r="AO75" s="5">
        <f>ROUND(SUM(AO72:AO74),5)</f>
        <v>0</v>
      </c>
      <c r="AP75" s="3"/>
      <c r="AQ75" s="5">
        <f>ROUND(SUM(AQ72:AQ74),5)</f>
        <v>0</v>
      </c>
      <c r="AR75" s="3"/>
      <c r="AS75" s="5">
        <f t="shared" si="2"/>
        <v>10821.7</v>
      </c>
    </row>
    <row r="76" spans="1:45" ht="15" thickBot="1">
      <c r="A76" s="1"/>
      <c r="B76" s="1"/>
      <c r="C76" s="1"/>
      <c r="D76" s="1"/>
      <c r="E76" s="1" t="s">
        <v>92</v>
      </c>
      <c r="F76" s="1"/>
      <c r="G76" s="1"/>
      <c r="H76" s="1"/>
      <c r="I76" s="5">
        <f>ROUND(I25+SUM(I29:I31)+SUM(I34:I35)+I38+I52+I71+I75,5)</f>
        <v>6765.74</v>
      </c>
      <c r="J76" s="3"/>
      <c r="K76" s="5">
        <f>ROUND(K25+SUM(K29:K31)+SUM(K34:K35)+K38+K52+K71+K75,5)</f>
        <v>5246.12</v>
      </c>
      <c r="L76" s="3"/>
      <c r="M76" s="5">
        <f>ROUND(M25+SUM(M29:M31)+SUM(M34:M35)+M38+M52+M71+M75,5)</f>
        <v>5205.53</v>
      </c>
      <c r="N76" s="3"/>
      <c r="O76" s="5">
        <f>ROUND(O25+SUM(O29:O31)+SUM(O34:O35)+O38+O52+O71+O75,5)</f>
        <v>5856.6</v>
      </c>
      <c r="P76" s="3"/>
      <c r="Q76" s="5">
        <f>ROUND(Q25+SUM(Q29:Q31)+SUM(Q34:Q35)+Q38+Q52+Q71+Q75,5)</f>
        <v>4798.8599999999997</v>
      </c>
      <c r="R76" s="3"/>
      <c r="S76" s="5">
        <f>ROUND(S25+SUM(S29:S31)+SUM(S34:S35)+S38+S52+S71+S75,5)</f>
        <v>4914.82</v>
      </c>
      <c r="T76" s="3"/>
      <c r="U76" s="5">
        <f>ROUND(U25+SUM(U29:U31)+SUM(U34:U35)+U38+U52+U71+U75,5)</f>
        <v>5113.6499999999996</v>
      </c>
      <c r="V76" s="3"/>
      <c r="W76" s="5">
        <f>ROUND(W25+SUM(W29:W31)+SUM(W34:W35)+W38+W52+W71+W75,5)</f>
        <v>7165.41</v>
      </c>
      <c r="X76" s="3"/>
      <c r="Y76" s="5">
        <f>ROUND(Y25+SUM(Y29:Y31)+SUM(Y34:Y35)+Y38+Y52+Y71+Y75,5)</f>
        <v>16309.75</v>
      </c>
      <c r="Z76" s="3"/>
      <c r="AA76" s="5">
        <f>ROUND(AA25+SUM(AA29:AA31)+SUM(AA34:AA35)+AA38+AA52+AA71+AA75,5)</f>
        <v>6559.52</v>
      </c>
      <c r="AB76" s="3"/>
      <c r="AC76" s="5">
        <f>ROUND(AC25+SUM(AC29:AC31)+SUM(AC34:AC35)+AC38+AC52+AC71+AC75,5)</f>
        <v>18911.64</v>
      </c>
      <c r="AD76" s="3"/>
      <c r="AE76" s="5">
        <f>ROUND(AE25+SUM(AE29:AE31)+SUM(AE34:AE35)+AE38+AE52+AE71+AE75,5)</f>
        <v>5723.08</v>
      </c>
      <c r="AF76" s="3"/>
      <c r="AG76" s="5">
        <f>ROUND(AG25+SUM(AG29:AG31)+SUM(AG34:AG35)+AG38+AG52+AG71+AG75,5)</f>
        <v>4885.7</v>
      </c>
      <c r="AH76" s="3"/>
      <c r="AI76" s="5">
        <f>ROUND(AI25+SUM(AI29:AI31)+SUM(AI34:AI35)+AI38+AI52+AI71+AI75,5)</f>
        <v>8582.8700000000008</v>
      </c>
      <c r="AJ76" s="3"/>
      <c r="AK76" s="5">
        <f>ROUND(AK25+SUM(AK29:AK31)+SUM(AK34:AK35)+AK38+AK52+AK71+AK75,5)</f>
        <v>6225.13</v>
      </c>
      <c r="AL76" s="3"/>
      <c r="AM76" s="5">
        <f>ROUND(AM25+SUM(AM29:AM31)+SUM(AM34:AM35)+AM38+AM52+AM71+AM75,5)</f>
        <v>4723.75</v>
      </c>
      <c r="AN76" s="3"/>
      <c r="AO76" s="5">
        <f>ROUND(AO25+SUM(AO29:AO31)+SUM(AO34:AO35)+AO38+AO52+AO71+AO75,5)</f>
        <v>7531.55</v>
      </c>
      <c r="AP76" s="3"/>
      <c r="AQ76" s="5">
        <f>ROUND(AQ25+SUM(AQ29:AQ31)+SUM(AQ34:AQ35)+AQ38+AQ52+AQ71+AQ75,5)</f>
        <v>1979.9</v>
      </c>
      <c r="AR76" s="3"/>
      <c r="AS76" s="5">
        <f t="shared" si="2"/>
        <v>126499.62</v>
      </c>
    </row>
    <row r="77" spans="1:45" ht="15" thickBot="1">
      <c r="A77" s="1"/>
      <c r="B77" s="1"/>
      <c r="C77" s="1"/>
      <c r="D77" s="1" t="s">
        <v>93</v>
      </c>
      <c r="E77" s="1"/>
      <c r="F77" s="1"/>
      <c r="G77" s="1"/>
      <c r="H77" s="1"/>
      <c r="I77" s="5">
        <f>ROUND(I19+I24+I76,5)</f>
        <v>6765.74</v>
      </c>
      <c r="J77" s="3"/>
      <c r="K77" s="5">
        <f>ROUND(K19+K24+K76,5)</f>
        <v>5246.12</v>
      </c>
      <c r="L77" s="3"/>
      <c r="M77" s="5">
        <f>ROUND(M19+M24+M76,5)</f>
        <v>5205.53</v>
      </c>
      <c r="N77" s="3"/>
      <c r="O77" s="5">
        <f>ROUND(O19+O24+O76,5)</f>
        <v>5856.6</v>
      </c>
      <c r="P77" s="3"/>
      <c r="Q77" s="5">
        <f>ROUND(Q19+Q24+Q76,5)</f>
        <v>4798.8599999999997</v>
      </c>
      <c r="R77" s="3"/>
      <c r="S77" s="5">
        <f>ROUND(S19+S24+S76,5)</f>
        <v>4914.82</v>
      </c>
      <c r="T77" s="3"/>
      <c r="U77" s="5">
        <f>ROUND(U19+U24+U76,5)</f>
        <v>5113.6499999999996</v>
      </c>
      <c r="V77" s="3"/>
      <c r="W77" s="5">
        <f>ROUND(W19+W24+W76,5)</f>
        <v>7165.41</v>
      </c>
      <c r="X77" s="3"/>
      <c r="Y77" s="5">
        <f>ROUND(Y19+Y24+Y76,5)</f>
        <v>16309.75</v>
      </c>
      <c r="Z77" s="3"/>
      <c r="AA77" s="5">
        <f>ROUND(AA19+AA24+AA76,5)</f>
        <v>6559.52</v>
      </c>
      <c r="AB77" s="3"/>
      <c r="AC77" s="5">
        <f>ROUND(AC19+AC24+AC76,5)</f>
        <v>18911.64</v>
      </c>
      <c r="AD77" s="3"/>
      <c r="AE77" s="5">
        <f>ROUND(AE19+AE24+AE76,5)</f>
        <v>5723.08</v>
      </c>
      <c r="AF77" s="3"/>
      <c r="AG77" s="5">
        <f>ROUND(AG19+AG24+AG76,5)</f>
        <v>4885.7</v>
      </c>
      <c r="AH77" s="3"/>
      <c r="AI77" s="5">
        <f>ROUND(AI19+AI24+AI76,5)</f>
        <v>8582.8700000000008</v>
      </c>
      <c r="AJ77" s="3"/>
      <c r="AK77" s="5">
        <f>ROUND(AK19+AK24+AK76,5)</f>
        <v>6225.13</v>
      </c>
      <c r="AL77" s="3"/>
      <c r="AM77" s="5">
        <f>ROUND(AM19+AM24+AM76,5)</f>
        <v>4723.75</v>
      </c>
      <c r="AN77" s="3"/>
      <c r="AO77" s="5">
        <f>ROUND(AO19+AO24+AO76,5)</f>
        <v>7531.55</v>
      </c>
      <c r="AP77" s="3"/>
      <c r="AQ77" s="5">
        <f>ROUND(AQ19+AQ24+AQ76,5)</f>
        <v>2079.9</v>
      </c>
      <c r="AR77" s="3"/>
      <c r="AS77" s="5">
        <f t="shared" si="2"/>
        <v>126599.62</v>
      </c>
    </row>
    <row r="78" spans="1:45" ht="15" thickBot="1">
      <c r="A78" s="1"/>
      <c r="B78" s="1" t="s">
        <v>94</v>
      </c>
      <c r="C78" s="1"/>
      <c r="D78" s="1"/>
      <c r="E78" s="1"/>
      <c r="F78" s="1"/>
      <c r="G78" s="1"/>
      <c r="H78" s="1"/>
      <c r="I78" s="5">
        <f>ROUND(I2+I18-I77,5)</f>
        <v>19658.689999999999</v>
      </c>
      <c r="J78" s="3"/>
      <c r="K78" s="5">
        <f>ROUND(K2+K18-K77,5)</f>
        <v>20280.419999999998</v>
      </c>
      <c r="L78" s="3"/>
      <c r="M78" s="5">
        <f>ROUND(M2+M18-M77,5)</f>
        <v>16640.560000000001</v>
      </c>
      <c r="N78" s="3"/>
      <c r="O78" s="5">
        <f>ROUND(O2+O18-O77,5)</f>
        <v>20277.7</v>
      </c>
      <c r="P78" s="3"/>
      <c r="Q78" s="5">
        <f>ROUND(Q2+Q18-Q77,5)</f>
        <v>19519.900000000001</v>
      </c>
      <c r="R78" s="3"/>
      <c r="S78" s="5">
        <f>ROUND(S2+S18-S77,5)</f>
        <v>14713.43</v>
      </c>
      <c r="T78" s="3"/>
      <c r="U78" s="5">
        <f>ROUND(U2+U18-U77,5)</f>
        <v>20394.400000000001</v>
      </c>
      <c r="V78" s="3"/>
      <c r="W78" s="5">
        <f>ROUND(W2+W18-W77,5)</f>
        <v>16544.830000000002</v>
      </c>
      <c r="X78" s="3"/>
      <c r="Y78" s="5">
        <f>ROUND(Y2+Y18-Y77,5)</f>
        <v>6532.46</v>
      </c>
      <c r="Z78" s="3"/>
      <c r="AA78" s="5">
        <f>ROUND(AA2+AA18-AA77,5)</f>
        <v>15745.5</v>
      </c>
      <c r="AB78" s="3"/>
      <c r="AC78" s="5">
        <f>ROUND(AC2+AC18-AC77,5)</f>
        <v>970.44</v>
      </c>
      <c r="AD78" s="3"/>
      <c r="AE78" s="5">
        <f>ROUND(AE2+AE18-AE77,5)</f>
        <v>18123.330000000002</v>
      </c>
      <c r="AF78" s="3"/>
      <c r="AG78" s="5">
        <f>ROUND(AG2+AG18-AG77,5)</f>
        <v>20103.16</v>
      </c>
      <c r="AH78" s="3"/>
      <c r="AI78" s="5">
        <f>ROUND(AI2+AI18-AI77,5)</f>
        <v>18567.25</v>
      </c>
      <c r="AJ78" s="3"/>
      <c r="AK78" s="5">
        <f>ROUND(AK2+AK18-AK77,5)</f>
        <v>19348.64</v>
      </c>
      <c r="AL78" s="3"/>
      <c r="AM78" s="5">
        <f>ROUND(AM2+AM18-AM77,5)</f>
        <v>17523.04</v>
      </c>
      <c r="AN78" s="3"/>
      <c r="AO78" s="5">
        <f>ROUND(AO2+AO18-AO77,5)</f>
        <v>15295.74</v>
      </c>
      <c r="AP78" s="3"/>
      <c r="AQ78" s="5">
        <f>ROUND(AQ2+AQ18-AQ77,5)</f>
        <v>19988.2</v>
      </c>
      <c r="AR78" s="3"/>
      <c r="AS78" s="5">
        <f t="shared" si="2"/>
        <v>300227.69</v>
      </c>
    </row>
    <row r="79" spans="1:45" s="8" customFormat="1" ht="13.5" thickBot="1">
      <c r="A79" s="1" t="s">
        <v>95</v>
      </c>
      <c r="B79" s="1"/>
      <c r="C79" s="1"/>
      <c r="D79" s="1"/>
      <c r="E79" s="1"/>
      <c r="F79" s="1"/>
      <c r="G79" s="1"/>
      <c r="H79" s="1"/>
      <c r="I79" s="7">
        <f>I78</f>
        <v>19658.689999999999</v>
      </c>
      <c r="J79" s="1"/>
      <c r="K79" s="7">
        <f>K78</f>
        <v>20280.419999999998</v>
      </c>
      <c r="L79" s="1"/>
      <c r="M79" s="7">
        <f>M78</f>
        <v>16640.560000000001</v>
      </c>
      <c r="N79" s="1"/>
      <c r="O79" s="7">
        <f>O78</f>
        <v>20277.7</v>
      </c>
      <c r="P79" s="1"/>
      <c r="Q79" s="7">
        <f>Q78</f>
        <v>19519.900000000001</v>
      </c>
      <c r="R79" s="1"/>
      <c r="S79" s="7">
        <f>S78</f>
        <v>14713.43</v>
      </c>
      <c r="T79" s="1"/>
      <c r="U79" s="7">
        <f>U78</f>
        <v>20394.400000000001</v>
      </c>
      <c r="V79" s="1"/>
      <c r="W79" s="7">
        <f>W78</f>
        <v>16544.830000000002</v>
      </c>
      <c r="X79" s="1"/>
      <c r="Y79" s="7">
        <f>Y78</f>
        <v>6532.46</v>
      </c>
      <c r="Z79" s="1"/>
      <c r="AA79" s="7">
        <f>AA78</f>
        <v>15745.5</v>
      </c>
      <c r="AB79" s="1"/>
      <c r="AC79" s="7">
        <f>AC78</f>
        <v>970.44</v>
      </c>
      <c r="AD79" s="1"/>
      <c r="AE79" s="7">
        <f>AE78</f>
        <v>18123.330000000002</v>
      </c>
      <c r="AF79" s="1"/>
      <c r="AG79" s="7">
        <f>AG78</f>
        <v>20103.16</v>
      </c>
      <c r="AH79" s="1"/>
      <c r="AI79" s="7">
        <f>AI78</f>
        <v>18567.25</v>
      </c>
      <c r="AJ79" s="1"/>
      <c r="AK79" s="7">
        <f>AK78</f>
        <v>19348.64</v>
      </c>
      <c r="AL79" s="1"/>
      <c r="AM79" s="7">
        <f>AM78</f>
        <v>17523.04</v>
      </c>
      <c r="AN79" s="1"/>
      <c r="AO79" s="7">
        <f>AO78</f>
        <v>15295.74</v>
      </c>
      <c r="AP79" s="1"/>
      <c r="AQ79" s="7">
        <f>AQ78</f>
        <v>19988.2</v>
      </c>
      <c r="AR79" s="1"/>
      <c r="AS79" s="7">
        <f t="shared" si="2"/>
        <v>300227.69</v>
      </c>
    </row>
    <row r="80" spans="1:45" ht="15" thickTop="1"/>
  </sheetData>
  <pageMargins left="0.7" right="0.7" top="0.75" bottom="0.75" header="0.1" footer="0.3"/>
  <pageSetup orientation="portrait" horizontalDpi="4294967293" verticalDpi="0" r:id="rId1"/>
  <headerFooter>
    <oddHeader>&amp;L&amp;"Arial,Bold"&amp;8 12:07 PM
&amp;"Arial,Bold"&amp;10 08/07/25
&amp;"Arial,Bold"&amp;8 Cash Basis&amp;C&amp;"Arial,Bold"&amp;12 A-1 Mini Storage
&amp;"Arial,Bold"&amp;14 Profit &amp;&amp; Loss
&amp;"Arial,Bold"&amp;10 January 2024 through June 2025</oddHeader>
    <oddFooter>&amp;R&amp;"Arial,Bold"&amp;10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76200</xdr:colOff>
                <xdr:row>1</xdr:row>
                <xdr:rowOff>38100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76200</xdr:colOff>
                <xdr:row>1</xdr:row>
                <xdr:rowOff>38100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Boggs</dc:creator>
  <cp:keywords/>
  <dc:description/>
  <cp:lastModifiedBy>Drew Ailing</cp:lastModifiedBy>
  <cp:revision/>
  <dcterms:created xsi:type="dcterms:W3CDTF">2025-08-07T17:07:38Z</dcterms:created>
  <dcterms:modified xsi:type="dcterms:W3CDTF">2025-11-24T18:52:26Z</dcterms:modified>
  <cp:category/>
  <cp:contentStatus/>
</cp:coreProperties>
</file>